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675" windowWidth="19575" windowHeight="78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Sheet1!$A$2:$V$45</definedName>
  </definedNames>
  <calcPr calcId="145621"/>
</workbook>
</file>

<file path=xl/calcChain.xml><?xml version="1.0" encoding="utf-8"?>
<calcChain xmlns="http://schemas.openxmlformats.org/spreadsheetml/2006/main">
  <c r="T3" i="1" l="1"/>
  <c r="U3" i="1" s="1"/>
  <c r="T4" i="1"/>
  <c r="T5" i="1"/>
  <c r="U5" i="1" s="1"/>
  <c r="T6" i="1"/>
  <c r="T7" i="1"/>
  <c r="U7" i="1" s="1"/>
  <c r="T8" i="1"/>
  <c r="U8" i="1" s="1"/>
  <c r="T9" i="1"/>
  <c r="U9" i="1" s="1"/>
  <c r="T10" i="1"/>
  <c r="T11" i="1"/>
  <c r="U11" i="1" s="1"/>
  <c r="T12" i="1"/>
  <c r="T13" i="1"/>
  <c r="U13" i="1" s="1"/>
  <c r="T14" i="1"/>
  <c r="T15" i="1"/>
  <c r="U15" i="1" s="1"/>
  <c r="T16" i="1"/>
  <c r="U16" i="1" s="1"/>
  <c r="T17" i="1"/>
  <c r="U17" i="1" s="1"/>
  <c r="T18" i="1"/>
  <c r="T19" i="1"/>
  <c r="U19" i="1" s="1"/>
  <c r="T20" i="1"/>
  <c r="T21" i="1"/>
  <c r="U21" i="1" s="1"/>
  <c r="T22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3" i="1"/>
  <c r="U4" i="1"/>
  <c r="U6" i="1"/>
  <c r="U10" i="1"/>
  <c r="U12" i="1"/>
  <c r="U18" i="1"/>
  <c r="U20" i="1"/>
  <c r="U22" i="1"/>
  <c r="S12" i="1"/>
  <c r="S16" i="1"/>
  <c r="S17" i="1"/>
  <c r="S18" i="1"/>
  <c r="S19" i="1"/>
  <c r="S20" i="1"/>
  <c r="S21" i="1"/>
  <c r="S22" i="1"/>
  <c r="S15" i="1"/>
  <c r="S14" i="1"/>
  <c r="U14" i="1" s="1"/>
  <c r="S13" i="1"/>
</calcChain>
</file>

<file path=xl/sharedStrings.xml><?xml version="1.0" encoding="utf-8"?>
<sst xmlns="http://schemas.openxmlformats.org/spreadsheetml/2006/main" count="136" uniqueCount="37">
  <si>
    <t>Forest characteristics (1 000 ha)</t>
  </si>
  <si>
    <t>FRA categories</t>
  </si>
  <si>
    <t>Other nataturally regenerated forest[0]</t>
  </si>
  <si>
    <t>Planted forest[1]</t>
  </si>
  <si>
    <t>Primary forest[2]</t>
  </si>
  <si>
    <t>Year</t>
  </si>
  <si>
    <t>..</t>
  </si>
  <si>
    <t>American Samoa</t>
  </si>
  <si>
    <t>Cook Islands</t>
  </si>
  <si>
    <t>Fiji</t>
  </si>
  <si>
    <t>French Polynesia</t>
  </si>
  <si>
    <t>Kiribati</t>
  </si>
  <si>
    <t>Marshall Islands</t>
  </si>
  <si>
    <t>Micronesia (Federated States of)</t>
  </si>
  <si>
    <t>Nauru</t>
  </si>
  <si>
    <t>New Caledonia</t>
  </si>
  <si>
    <t>Niue</t>
  </si>
  <si>
    <t>Northern Mariana Islands</t>
  </si>
  <si>
    <t>Palau</t>
  </si>
  <si>
    <t>Papua New Guinea</t>
  </si>
  <si>
    <t>Samoa</t>
  </si>
  <si>
    <t>Solomon Islands</t>
  </si>
  <si>
    <t>Tokelau</t>
  </si>
  <si>
    <t>Tonga</t>
  </si>
  <si>
    <t>Tuvalu</t>
  </si>
  <si>
    <t>Vanuatu</t>
  </si>
  <si>
    <t>Wallis and Futuna Islands</t>
  </si>
  <si>
    <t>Total Land</t>
  </si>
  <si>
    <t>Forest[0]</t>
  </si>
  <si>
    <t>Inland water[1]</t>
  </si>
  <si>
    <t>Other land[2]</t>
  </si>
  <si>
    <t>Other wooded land[3]</t>
  </si>
  <si>
    <t>Total Primary and Naturally Regen</t>
  </si>
  <si>
    <t>Proportion of Natural Forests to Land</t>
  </si>
  <si>
    <t>Total Forest</t>
  </si>
  <si>
    <t>% natural Forest</t>
  </si>
  <si>
    <r>
      <t>Source</t>
    </r>
    <r>
      <rPr>
        <sz val="8"/>
        <color theme="1"/>
        <rFont val="Calibri"/>
        <family val="2"/>
        <scheme val="minor"/>
      </rPr>
      <t> </t>
    </r>
    <r>
      <rPr>
        <i/>
        <sz val="11"/>
        <color theme="1"/>
        <rFont val="Calibri"/>
        <family val="2"/>
        <scheme val="minor"/>
      </rPr>
      <t xml:space="preserve"> FAO Forestry (http://countrystat.org/home.aspx?c=FOR&amp;tr=1)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</si>
</sst>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164" fontId="0" fillId="0" borderId="0" xfId="0" applyNumberFormat="1"/>
    <xf numFmtId="2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Proportion</c:v>
          </c:tx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</c:dPt>
          <c:cat>
            <c:strRef>
              <c:f>Sheet1!$B$3:$B$22</c:f>
              <c:strCache>
                <c:ptCount val="20"/>
                <c:pt idx="0">
                  <c:v>American Samoa</c:v>
                </c:pt>
                <c:pt idx="1">
                  <c:v>Cook Islands</c:v>
                </c:pt>
                <c:pt idx="2">
                  <c:v>Fiji</c:v>
                </c:pt>
                <c:pt idx="3">
                  <c:v>French Polynesia</c:v>
                </c:pt>
                <c:pt idx="4">
                  <c:v>Kiribati</c:v>
                </c:pt>
                <c:pt idx="5">
                  <c:v>Marshall Islands</c:v>
                </c:pt>
                <c:pt idx="6">
                  <c:v>Micronesia (Federated States of)</c:v>
                </c:pt>
                <c:pt idx="7">
                  <c:v>Nauru</c:v>
                </c:pt>
                <c:pt idx="8">
                  <c:v>New Caledonia</c:v>
                </c:pt>
                <c:pt idx="9">
                  <c:v>Niue</c:v>
                </c:pt>
                <c:pt idx="10">
                  <c:v>Northern Mariana Islands</c:v>
                </c:pt>
                <c:pt idx="11">
                  <c:v>Palau</c:v>
                </c:pt>
                <c:pt idx="12">
                  <c:v>Papua New Guinea</c:v>
                </c:pt>
                <c:pt idx="13">
                  <c:v>Samoa</c:v>
                </c:pt>
                <c:pt idx="14">
                  <c:v>Solomon Islands</c:v>
                </c:pt>
                <c:pt idx="15">
                  <c:v>Tokelau</c:v>
                </c:pt>
                <c:pt idx="16">
                  <c:v>Tonga</c:v>
                </c:pt>
                <c:pt idx="17">
                  <c:v>Tuvalu</c:v>
                </c:pt>
                <c:pt idx="18">
                  <c:v>Vanuatu</c:v>
                </c:pt>
                <c:pt idx="19">
                  <c:v>Wallis and Futuna Islands</c:v>
                </c:pt>
              </c:strCache>
            </c:strRef>
          </c:cat>
          <c:val>
            <c:numRef>
              <c:f>Sheet1!$U$3:$U$22</c:f>
              <c:numCache>
                <c:formatCode>0.0%</c:formatCode>
                <c:ptCount val="20"/>
                <c:pt idx="0">
                  <c:v>0.88559999999999994</c:v>
                </c:pt>
                <c:pt idx="1">
                  <c:v>0.61802575107296132</c:v>
                </c:pt>
                <c:pt idx="2">
                  <c:v>0.45844225506294473</c:v>
                </c:pt>
                <c:pt idx="3">
                  <c:v>0.38750000000000001</c:v>
                </c:pt>
                <c:pt idx="4">
                  <c:v>0.15</c:v>
                </c:pt>
                <c:pt idx="5">
                  <c:v>0.45477777777777778</c:v>
                </c:pt>
                <c:pt idx="6">
                  <c:v>0.91612857142857151</c:v>
                </c:pt>
                <c:pt idx="7">
                  <c:v>0</c:v>
                </c:pt>
                <c:pt idx="8">
                  <c:v>0.44596878363832076</c:v>
                </c:pt>
                <c:pt idx="9">
                  <c:v>0.70384615384615379</c:v>
                </c:pt>
                <c:pt idx="10">
                  <c:v>0.1784130434782609</c:v>
                </c:pt>
                <c:pt idx="11">
                  <c:v>0</c:v>
                </c:pt>
                <c:pt idx="12">
                  <c:v>0.61878618961196097</c:v>
                </c:pt>
                <c:pt idx="13">
                  <c:v>0.4880985915492958</c:v>
                </c:pt>
                <c:pt idx="14">
                  <c:v>0.75643598615916963</c:v>
                </c:pt>
                <c:pt idx="15">
                  <c:v>0</c:v>
                </c:pt>
                <c:pt idx="16">
                  <c:v>0.10666666666666667</c:v>
                </c:pt>
                <c:pt idx="17">
                  <c:v>0.33333333333333331</c:v>
                </c:pt>
                <c:pt idx="18">
                  <c:v>0.36065573770491804</c:v>
                </c:pt>
                <c:pt idx="19">
                  <c:v>0.41442715700141441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90688"/>
        <c:axId val="37495936"/>
      </c:barChart>
      <c:catAx>
        <c:axId val="37490688"/>
        <c:scaling>
          <c:orientation val="minMax"/>
        </c:scaling>
        <c:delete val="0"/>
        <c:axPos val="b"/>
        <c:majorTickMark val="out"/>
        <c:minorTickMark val="none"/>
        <c:tickLblPos val="nextTo"/>
        <c:crossAx val="37495936"/>
        <c:crosses val="autoZero"/>
        <c:auto val="1"/>
        <c:lblAlgn val="ctr"/>
        <c:lblOffset val="100"/>
        <c:noMultiLvlLbl val="0"/>
      </c:catAx>
      <c:valAx>
        <c:axId val="3749593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7490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1666874</xdr:colOff>
      <xdr:row>57</xdr:row>
      <xdr:rowOff>76199</xdr:rowOff>
    </xdr:from>
    <xdr:to>
      <xdr:col>10</xdr:col>
      <xdr:colOff>552449</xdr:colOff>
      <xdr:row>72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tabSelected="1" topLeftCell="A43" workbookViewId="0">
      <selection activeCell="C62" sqref="C62"/>
    </sheetView>
  </sheetViews>
  <sheetFormatPr defaultRowHeight="15" x14ac:dyDescent="0.25"/>
  <cols>
    <col min="1" max="1" width="27.140625" bestFit="1" customWidth="1"/>
    <col min="2" max="2" width="36.28515625" bestFit="1" customWidth="1"/>
    <col min="3" max="3" width="16.5703125" customWidth="1"/>
    <col min="4" max="4" width="13.5703125" customWidth="1"/>
    <col min="7" max="7" width="14.28515625" bestFit="1" customWidth="1"/>
    <col min="11" max="11" width="14.5703125" bestFit="1" customWidth="1"/>
  </cols>
  <sheetData>
    <row r="1" spans="1:23" ht="39" x14ac:dyDescent="0.25">
      <c r="A1" s="1" t="s">
        <v>1</v>
      </c>
      <c r="B1" s="2"/>
      <c r="C1" s="1" t="s">
        <v>28</v>
      </c>
      <c r="D1" s="2"/>
      <c r="E1" s="2"/>
      <c r="F1" s="2"/>
      <c r="G1" s="1" t="s">
        <v>29</v>
      </c>
      <c r="H1" s="2"/>
      <c r="I1" s="2"/>
      <c r="J1" s="2"/>
      <c r="K1" s="1" t="s">
        <v>30</v>
      </c>
      <c r="L1" s="2"/>
      <c r="M1" s="2"/>
      <c r="N1" s="2"/>
      <c r="O1" s="1" t="s">
        <v>31</v>
      </c>
      <c r="P1" s="2"/>
      <c r="Q1" s="2"/>
      <c r="R1" s="2"/>
      <c r="S1" t="s">
        <v>27</v>
      </c>
      <c r="T1" t="s">
        <v>32</v>
      </c>
      <c r="U1" t="s">
        <v>33</v>
      </c>
      <c r="V1" t="s">
        <v>34</v>
      </c>
      <c r="W1" t="s">
        <v>35</v>
      </c>
    </row>
    <row r="2" spans="1:23" x14ac:dyDescent="0.25">
      <c r="A2" s="1" t="s">
        <v>5</v>
      </c>
      <c r="B2" s="2"/>
      <c r="C2" s="1">
        <v>1990</v>
      </c>
      <c r="D2" s="1">
        <v>2000</v>
      </c>
      <c r="E2" s="1">
        <v>2005</v>
      </c>
      <c r="F2" s="1">
        <v>2010</v>
      </c>
      <c r="G2" s="1">
        <v>1990</v>
      </c>
      <c r="H2" s="1">
        <v>2000</v>
      </c>
      <c r="I2" s="1">
        <v>2005</v>
      </c>
      <c r="J2" s="1">
        <v>2010</v>
      </c>
      <c r="K2" s="1">
        <v>1990</v>
      </c>
      <c r="L2" s="1">
        <v>2000</v>
      </c>
      <c r="M2" s="1">
        <v>2005</v>
      </c>
      <c r="N2" s="1">
        <v>2010</v>
      </c>
      <c r="O2" s="1">
        <v>1990</v>
      </c>
      <c r="P2" s="1">
        <v>2000</v>
      </c>
      <c r="Q2" s="1">
        <v>2005</v>
      </c>
      <c r="R2" s="1">
        <v>2010</v>
      </c>
    </row>
    <row r="3" spans="1:23" x14ac:dyDescent="0.25">
      <c r="A3" s="1">
        <v>109</v>
      </c>
      <c r="B3" s="1" t="s">
        <v>7</v>
      </c>
      <c r="C3" s="1">
        <v>18.388000000000002</v>
      </c>
      <c r="D3" s="1">
        <v>18.05</v>
      </c>
      <c r="E3" s="1">
        <v>17.881</v>
      </c>
      <c r="F3" s="1">
        <v>17.712</v>
      </c>
      <c r="G3" s="1">
        <v>0</v>
      </c>
      <c r="H3" s="1">
        <v>0</v>
      </c>
      <c r="I3" s="1">
        <v>0</v>
      </c>
      <c r="J3" s="1">
        <v>0</v>
      </c>
      <c r="K3" s="1">
        <v>1.6120000000000001</v>
      </c>
      <c r="L3" s="1">
        <v>1.95</v>
      </c>
      <c r="M3" s="1">
        <v>2.1190000000000002</v>
      </c>
      <c r="N3" s="1">
        <v>2.2879999999999998</v>
      </c>
      <c r="O3" s="1">
        <v>0</v>
      </c>
      <c r="P3" s="1">
        <v>0</v>
      </c>
      <c r="Q3" s="1">
        <v>0</v>
      </c>
      <c r="R3" s="1">
        <v>0</v>
      </c>
      <c r="S3">
        <v>20</v>
      </c>
      <c r="T3">
        <f>SUM(F3)</f>
        <v>17.712</v>
      </c>
      <c r="U3" s="5">
        <f>T3/S3</f>
        <v>0.88559999999999994</v>
      </c>
      <c r="V3" s="6">
        <f>SUM(F3,R3)</f>
        <v>17.712</v>
      </c>
    </row>
    <row r="4" spans="1:23" x14ac:dyDescent="0.25">
      <c r="A4" s="1">
        <v>110</v>
      </c>
      <c r="B4" s="1" t="s">
        <v>8</v>
      </c>
      <c r="C4" s="1">
        <v>14.9</v>
      </c>
      <c r="D4" s="1">
        <v>15.5</v>
      </c>
      <c r="E4" s="1">
        <v>15.5</v>
      </c>
      <c r="F4" s="1">
        <v>15.5</v>
      </c>
      <c r="G4" s="1">
        <v>0</v>
      </c>
      <c r="H4" s="1">
        <v>0</v>
      </c>
      <c r="I4" s="1">
        <v>0</v>
      </c>
      <c r="J4" s="1">
        <v>0</v>
      </c>
      <c r="K4" s="1">
        <v>9.1</v>
      </c>
      <c r="L4" s="1">
        <v>8.5</v>
      </c>
      <c r="M4" s="1">
        <v>8.5</v>
      </c>
      <c r="N4" s="1">
        <v>8.5</v>
      </c>
      <c r="O4" s="1">
        <v>0</v>
      </c>
      <c r="P4" s="1">
        <v>0</v>
      </c>
      <c r="Q4" s="1">
        <v>0</v>
      </c>
      <c r="R4" s="1">
        <v>0</v>
      </c>
      <c r="S4">
        <v>23.3</v>
      </c>
      <c r="T4">
        <f>SUM(N27,F27)</f>
        <v>14.4</v>
      </c>
      <c r="U4" s="5">
        <f t="shared" ref="U4:U22" si="0">T4/S4</f>
        <v>0.61802575107296132</v>
      </c>
      <c r="V4" s="6">
        <f t="shared" ref="V4:V22" si="1">SUM(F4,R4)</f>
        <v>15.5</v>
      </c>
    </row>
    <row r="5" spans="1:23" x14ac:dyDescent="0.25">
      <c r="A5" s="1">
        <v>111</v>
      </c>
      <c r="B5" s="1" t="s">
        <v>9</v>
      </c>
      <c r="C5" s="1">
        <v>952.9</v>
      </c>
      <c r="D5" s="1">
        <v>980.44</v>
      </c>
      <c r="E5" s="1">
        <v>997.26</v>
      </c>
      <c r="F5" s="1">
        <v>1014.08</v>
      </c>
      <c r="G5" s="1">
        <v>0</v>
      </c>
      <c r="H5" s="1">
        <v>0</v>
      </c>
      <c r="I5" s="1">
        <v>0</v>
      </c>
      <c r="J5" s="1">
        <v>0</v>
      </c>
      <c r="K5" s="1">
        <v>829</v>
      </c>
      <c r="L5" s="1">
        <v>786.26</v>
      </c>
      <c r="M5" s="1">
        <v>760.77</v>
      </c>
      <c r="N5" s="1">
        <v>735.28</v>
      </c>
      <c r="O5" s="1">
        <v>45.1</v>
      </c>
      <c r="P5" s="1">
        <v>60.3</v>
      </c>
      <c r="Q5" s="1">
        <v>68.97</v>
      </c>
      <c r="R5" s="1">
        <v>77.64</v>
      </c>
      <c r="S5">
        <v>1827.0000000000002</v>
      </c>
      <c r="T5">
        <f>SUM(N28,F28)</f>
        <v>837.57400000000007</v>
      </c>
      <c r="U5" s="5">
        <f t="shared" si="0"/>
        <v>0.45844225506294473</v>
      </c>
      <c r="V5" s="6">
        <f t="shared" si="1"/>
        <v>1091.72</v>
      </c>
    </row>
    <row r="6" spans="1:23" x14ac:dyDescent="0.25">
      <c r="A6" s="1">
        <v>112</v>
      </c>
      <c r="B6" s="1" t="s">
        <v>10</v>
      </c>
      <c r="C6" s="1">
        <v>55</v>
      </c>
      <c r="D6" s="1">
        <v>105</v>
      </c>
      <c r="E6" s="1">
        <v>130</v>
      </c>
      <c r="F6" s="1">
        <v>155</v>
      </c>
      <c r="G6" s="1">
        <v>34</v>
      </c>
      <c r="H6" s="1">
        <v>34</v>
      </c>
      <c r="I6" s="1">
        <v>34</v>
      </c>
      <c r="J6" s="1">
        <v>34</v>
      </c>
      <c r="K6" s="1">
        <v>311</v>
      </c>
      <c r="L6" s="1">
        <v>261</v>
      </c>
      <c r="M6" s="1">
        <v>236</v>
      </c>
      <c r="N6" s="1">
        <v>211</v>
      </c>
      <c r="O6" s="1">
        <v>0</v>
      </c>
      <c r="P6" s="1">
        <v>0</v>
      </c>
      <c r="Q6" s="1">
        <v>0</v>
      </c>
      <c r="R6" s="1">
        <v>0</v>
      </c>
      <c r="S6">
        <v>400</v>
      </c>
      <c r="T6">
        <f t="shared" ref="T6" si="2">SUM(F6)</f>
        <v>155</v>
      </c>
      <c r="U6" s="5">
        <f t="shared" si="0"/>
        <v>0.38750000000000001</v>
      </c>
      <c r="V6" s="6">
        <f t="shared" si="1"/>
        <v>155</v>
      </c>
    </row>
    <row r="7" spans="1:23" x14ac:dyDescent="0.25">
      <c r="A7" s="1">
        <v>114</v>
      </c>
      <c r="B7" s="1" t="s">
        <v>11</v>
      </c>
      <c r="C7" s="1">
        <v>12.15</v>
      </c>
      <c r="D7" s="1">
        <v>12.15</v>
      </c>
      <c r="E7" s="1">
        <v>12.15</v>
      </c>
      <c r="F7" s="1">
        <v>12.15</v>
      </c>
      <c r="G7" s="1">
        <v>0</v>
      </c>
      <c r="H7" s="1">
        <v>0</v>
      </c>
      <c r="I7" s="1">
        <v>0</v>
      </c>
      <c r="J7" s="1">
        <v>0</v>
      </c>
      <c r="K7" s="1">
        <v>68.849999999999994</v>
      </c>
      <c r="L7" s="1">
        <v>68.849999999999994</v>
      </c>
      <c r="M7" s="1">
        <v>68.849999999999994</v>
      </c>
      <c r="N7" s="1">
        <v>68.849999999999994</v>
      </c>
      <c r="O7" s="1">
        <v>0</v>
      </c>
      <c r="P7" s="1">
        <v>0</v>
      </c>
      <c r="Q7" s="1">
        <v>0</v>
      </c>
      <c r="R7" s="1">
        <v>0</v>
      </c>
      <c r="S7">
        <v>81</v>
      </c>
      <c r="T7">
        <f t="shared" ref="T7:T8" si="3">SUM(N30,F30)</f>
        <v>12.15</v>
      </c>
      <c r="U7" s="5">
        <f t="shared" si="0"/>
        <v>0.15</v>
      </c>
      <c r="V7" s="6">
        <f t="shared" si="1"/>
        <v>12.15</v>
      </c>
    </row>
    <row r="8" spans="1:23" x14ac:dyDescent="0.25">
      <c r="A8" s="1">
        <v>5293301</v>
      </c>
      <c r="B8" s="1" t="s">
        <v>12</v>
      </c>
      <c r="C8" s="1">
        <v>12.635999999999999</v>
      </c>
      <c r="D8" s="1">
        <v>12.635999999999999</v>
      </c>
      <c r="E8" s="1">
        <v>12.635999999999999</v>
      </c>
      <c r="F8" s="1">
        <v>12.635999999999999</v>
      </c>
      <c r="G8" s="1">
        <v>0</v>
      </c>
      <c r="H8" s="1">
        <v>0</v>
      </c>
      <c r="I8" s="1">
        <v>0</v>
      </c>
      <c r="J8" s="1">
        <v>0</v>
      </c>
      <c r="K8" s="1">
        <v>5.3639999999999999</v>
      </c>
      <c r="L8" s="1">
        <v>5.3639999999999999</v>
      </c>
      <c r="M8" s="1">
        <v>5.3639999999999999</v>
      </c>
      <c r="N8" s="1">
        <v>5.3639999999999999</v>
      </c>
      <c r="O8" s="1">
        <v>0</v>
      </c>
      <c r="P8" s="1">
        <v>0</v>
      </c>
      <c r="Q8" s="1">
        <v>0</v>
      </c>
      <c r="R8" s="1">
        <v>0</v>
      </c>
      <c r="S8">
        <v>18</v>
      </c>
      <c r="T8">
        <f t="shared" si="3"/>
        <v>8.1859999999999999</v>
      </c>
      <c r="U8" s="5">
        <f t="shared" si="0"/>
        <v>0.45477777777777778</v>
      </c>
      <c r="V8" s="6">
        <f t="shared" si="1"/>
        <v>12.635999999999999</v>
      </c>
    </row>
    <row r="9" spans="1:23" x14ac:dyDescent="0.25">
      <c r="A9" s="1">
        <v>4921994</v>
      </c>
      <c r="B9" s="1" t="s">
        <v>13</v>
      </c>
      <c r="C9" s="1">
        <v>63.584000000000003</v>
      </c>
      <c r="D9" s="1">
        <v>63.856000000000002</v>
      </c>
      <c r="E9" s="1">
        <v>63.993000000000002</v>
      </c>
      <c r="F9" s="1">
        <v>64.129000000000005</v>
      </c>
      <c r="G9" s="1">
        <v>0.253</v>
      </c>
      <c r="H9" s="1">
        <v>0.17599999999999999</v>
      </c>
      <c r="I9" s="1">
        <v>0.13700000000000001</v>
      </c>
      <c r="J9" s="1">
        <v>9.8000000000000004E-2</v>
      </c>
      <c r="K9" s="1">
        <v>6.1630000000000003</v>
      </c>
      <c r="L9" s="1">
        <v>5.968</v>
      </c>
      <c r="M9" s="1">
        <v>5.87</v>
      </c>
      <c r="N9" s="1">
        <v>5.7729999999999997</v>
      </c>
      <c r="O9" s="1">
        <v>0</v>
      </c>
      <c r="P9" s="1">
        <v>0</v>
      </c>
      <c r="Q9" s="1">
        <v>0</v>
      </c>
      <c r="R9" s="1">
        <v>0</v>
      </c>
      <c r="S9">
        <v>70</v>
      </c>
      <c r="T9">
        <f t="shared" ref="T9" si="4">SUM(F9)</f>
        <v>64.129000000000005</v>
      </c>
      <c r="U9" s="5">
        <f t="shared" si="0"/>
        <v>0.91612857142857151</v>
      </c>
      <c r="V9" s="6">
        <f t="shared" si="1"/>
        <v>64.129000000000005</v>
      </c>
    </row>
    <row r="10" spans="1:23" x14ac:dyDescent="0.25">
      <c r="A10" s="1">
        <v>5293372</v>
      </c>
      <c r="B10" s="1" t="s">
        <v>14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2</v>
      </c>
      <c r="L10" s="1">
        <v>2</v>
      </c>
      <c r="M10" s="1">
        <v>2</v>
      </c>
      <c r="N10" s="1">
        <v>2</v>
      </c>
      <c r="O10" s="1">
        <v>0</v>
      </c>
      <c r="P10" s="1">
        <v>0</v>
      </c>
      <c r="Q10" s="1">
        <v>0</v>
      </c>
      <c r="R10" s="1">
        <v>0</v>
      </c>
      <c r="S10">
        <v>2</v>
      </c>
      <c r="T10">
        <f t="shared" ref="T10:T19" si="5">SUM(N33,F33)</f>
        <v>0</v>
      </c>
      <c r="U10" s="5">
        <f t="shared" si="0"/>
        <v>0</v>
      </c>
      <c r="V10" s="6">
        <f t="shared" si="1"/>
        <v>0</v>
      </c>
    </row>
    <row r="11" spans="1:23" x14ac:dyDescent="0.25">
      <c r="A11" s="1">
        <v>115</v>
      </c>
      <c r="B11" s="1" t="s">
        <v>15</v>
      </c>
      <c r="C11" s="1">
        <v>839</v>
      </c>
      <c r="D11" s="1">
        <v>839</v>
      </c>
      <c r="E11" s="1">
        <v>839</v>
      </c>
      <c r="F11" s="1">
        <v>839</v>
      </c>
      <c r="G11" s="1">
        <v>30</v>
      </c>
      <c r="H11" s="1">
        <v>30</v>
      </c>
      <c r="I11" s="1">
        <v>30</v>
      </c>
      <c r="J11" s="1">
        <v>30</v>
      </c>
      <c r="K11" s="1">
        <v>618</v>
      </c>
      <c r="L11" s="1">
        <v>618</v>
      </c>
      <c r="M11" s="1">
        <v>618</v>
      </c>
      <c r="N11" s="1">
        <v>618</v>
      </c>
      <c r="O11" s="1">
        <v>371</v>
      </c>
      <c r="P11" s="1">
        <v>371</v>
      </c>
      <c r="Q11" s="1">
        <v>371</v>
      </c>
      <c r="R11" s="1">
        <v>371</v>
      </c>
      <c r="S11">
        <v>1858</v>
      </c>
      <c r="T11">
        <f t="shared" si="5"/>
        <v>828.61</v>
      </c>
      <c r="U11" s="5">
        <f t="shared" si="0"/>
        <v>0.44596878363832076</v>
      </c>
      <c r="V11" s="6">
        <f t="shared" si="1"/>
        <v>1210</v>
      </c>
    </row>
    <row r="12" spans="1:23" x14ac:dyDescent="0.25">
      <c r="A12" s="1">
        <v>116</v>
      </c>
      <c r="B12" s="1" t="s">
        <v>16</v>
      </c>
      <c r="C12" s="1">
        <v>20.6</v>
      </c>
      <c r="D12" s="1">
        <v>19.600000000000001</v>
      </c>
      <c r="E12" s="1">
        <v>19.100000000000001</v>
      </c>
      <c r="F12" s="1">
        <v>18.600000000000001</v>
      </c>
      <c r="G12" s="1">
        <v>0</v>
      </c>
      <c r="H12" s="1">
        <v>0</v>
      </c>
      <c r="I12" s="1">
        <v>0</v>
      </c>
      <c r="J12" s="1">
        <v>0</v>
      </c>
      <c r="K12" s="1">
        <v>5.4</v>
      </c>
      <c r="L12" s="1">
        <v>6.4</v>
      </c>
      <c r="M12" s="1">
        <v>6.9</v>
      </c>
      <c r="N12" s="1">
        <v>7.4</v>
      </c>
      <c r="O12" s="1">
        <v>0</v>
      </c>
      <c r="P12" s="1">
        <v>0</v>
      </c>
      <c r="Q12" s="1">
        <v>0</v>
      </c>
      <c r="R12" s="1">
        <v>0</v>
      </c>
      <c r="S12">
        <f>SUM(F12,J12,N12,Q12)</f>
        <v>26</v>
      </c>
      <c r="T12">
        <f t="shared" si="5"/>
        <v>18.299999999999997</v>
      </c>
      <c r="U12" s="5">
        <f t="shared" si="0"/>
        <v>0.70384615384615379</v>
      </c>
      <c r="V12" s="6">
        <f t="shared" si="1"/>
        <v>18.600000000000001</v>
      </c>
    </row>
    <row r="13" spans="1:23" x14ac:dyDescent="0.25">
      <c r="A13" s="1">
        <v>5293394</v>
      </c>
      <c r="B13" s="1" t="s">
        <v>17</v>
      </c>
      <c r="C13" s="1">
        <v>33.609000000000002</v>
      </c>
      <c r="D13" s="1">
        <v>31.963999999999999</v>
      </c>
      <c r="E13" s="1">
        <v>31.141999999999999</v>
      </c>
      <c r="F13" s="1">
        <v>30.318999999999999</v>
      </c>
      <c r="G13" s="1">
        <v>0</v>
      </c>
      <c r="H13" s="1">
        <v>0</v>
      </c>
      <c r="I13" s="1">
        <v>0</v>
      </c>
      <c r="J13" s="1">
        <v>0</v>
      </c>
      <c r="K13" s="1">
        <v>12.391</v>
      </c>
      <c r="L13" s="1">
        <v>14.036</v>
      </c>
      <c r="M13" s="1">
        <v>14.858000000000001</v>
      </c>
      <c r="N13" s="1">
        <v>15.680999999999999</v>
      </c>
      <c r="O13" s="1">
        <v>0</v>
      </c>
      <c r="P13" s="1">
        <v>0</v>
      </c>
      <c r="Q13" s="1">
        <v>0</v>
      </c>
      <c r="R13" s="1">
        <v>0</v>
      </c>
      <c r="S13">
        <f>SUM(F13,J13,N13,Q13)</f>
        <v>46</v>
      </c>
      <c r="T13">
        <f t="shared" si="5"/>
        <v>8.2070000000000007</v>
      </c>
      <c r="U13" s="5">
        <f t="shared" si="0"/>
        <v>0.1784130434782609</v>
      </c>
      <c r="V13" s="6">
        <f t="shared" si="1"/>
        <v>30.318999999999999</v>
      </c>
    </row>
    <row r="14" spans="1:23" x14ac:dyDescent="0.25">
      <c r="A14" s="1">
        <v>5294032</v>
      </c>
      <c r="B14" s="1" t="s">
        <v>18</v>
      </c>
      <c r="C14" s="1">
        <v>38.154000000000003</v>
      </c>
      <c r="D14" s="1">
        <v>39.587000000000003</v>
      </c>
      <c r="E14" s="1">
        <v>40.302999999999997</v>
      </c>
      <c r="F14" s="1">
        <v>40.302999999999997</v>
      </c>
      <c r="G14" s="1">
        <v>0</v>
      </c>
      <c r="H14" s="1">
        <v>0</v>
      </c>
      <c r="I14" s="1">
        <v>0</v>
      </c>
      <c r="J14" s="1">
        <v>0</v>
      </c>
      <c r="K14" s="1">
        <v>7.8460000000000001</v>
      </c>
      <c r="L14" s="1">
        <v>6.4130000000000003</v>
      </c>
      <c r="M14" s="1">
        <v>5.6970000000000001</v>
      </c>
      <c r="N14" s="1">
        <v>5.6970000000000001</v>
      </c>
      <c r="O14" s="1">
        <v>0</v>
      </c>
      <c r="P14" s="1">
        <v>0</v>
      </c>
      <c r="Q14" s="1">
        <v>0</v>
      </c>
      <c r="R14" s="1">
        <v>0</v>
      </c>
      <c r="S14">
        <f>SUM(F14,J14,N14,Q14)</f>
        <v>46</v>
      </c>
      <c r="T14">
        <f t="shared" si="5"/>
        <v>0</v>
      </c>
      <c r="U14" s="5">
        <f t="shared" si="0"/>
        <v>0</v>
      </c>
      <c r="V14" s="6">
        <f t="shared" si="1"/>
        <v>40.302999999999997</v>
      </c>
    </row>
    <row r="15" spans="1:23" x14ac:dyDescent="0.25">
      <c r="A15" s="1">
        <v>118</v>
      </c>
      <c r="B15" s="1" t="s">
        <v>19</v>
      </c>
      <c r="C15" s="1">
        <v>31523</v>
      </c>
      <c r="D15" s="1">
        <v>30133</v>
      </c>
      <c r="E15" s="1">
        <v>29437</v>
      </c>
      <c r="F15" s="1">
        <v>28726</v>
      </c>
      <c r="G15" s="1">
        <v>998</v>
      </c>
      <c r="H15" s="1">
        <v>998</v>
      </c>
      <c r="I15" s="1">
        <v>998</v>
      </c>
      <c r="J15" s="1">
        <v>998</v>
      </c>
      <c r="K15" s="1">
        <v>9289</v>
      </c>
      <c r="L15" s="1">
        <v>10679</v>
      </c>
      <c r="M15" s="1">
        <v>11375</v>
      </c>
      <c r="N15" s="1">
        <v>12086</v>
      </c>
      <c r="O15" s="1">
        <v>4474</v>
      </c>
      <c r="P15" s="1">
        <v>4474</v>
      </c>
      <c r="Q15" s="1">
        <v>4474</v>
      </c>
      <c r="R15" s="1">
        <v>4474</v>
      </c>
      <c r="S15">
        <f>SUM(F15,J15,N15,Q15)</f>
        <v>46284</v>
      </c>
      <c r="T15">
        <f t="shared" si="5"/>
        <v>28639.9</v>
      </c>
      <c r="U15" s="5">
        <f t="shared" si="0"/>
        <v>0.61878618961196097</v>
      </c>
      <c r="V15" s="6">
        <f t="shared" si="1"/>
        <v>33200</v>
      </c>
    </row>
    <row r="16" spans="1:23" x14ac:dyDescent="0.25">
      <c r="A16" s="1">
        <v>119</v>
      </c>
      <c r="B16" s="1" t="s">
        <v>20</v>
      </c>
      <c r="C16" s="1">
        <v>130</v>
      </c>
      <c r="D16" s="1">
        <v>171</v>
      </c>
      <c r="E16" s="1">
        <v>171</v>
      </c>
      <c r="F16" s="1">
        <v>171</v>
      </c>
      <c r="G16" s="1">
        <v>1</v>
      </c>
      <c r="H16" s="1">
        <v>1</v>
      </c>
      <c r="I16" s="1">
        <v>1</v>
      </c>
      <c r="J16" s="1">
        <v>1</v>
      </c>
      <c r="K16" s="1">
        <v>153</v>
      </c>
      <c r="L16" s="1">
        <v>90</v>
      </c>
      <c r="M16" s="1">
        <v>90</v>
      </c>
      <c r="N16" s="1">
        <v>90</v>
      </c>
      <c r="O16" s="1">
        <v>0</v>
      </c>
      <c r="P16" s="1">
        <v>22</v>
      </c>
      <c r="Q16" s="1">
        <v>22</v>
      </c>
      <c r="R16" s="1">
        <v>22</v>
      </c>
      <c r="S16">
        <f t="shared" ref="S16:S22" si="6">SUM(F16,J16,N16,Q16)</f>
        <v>284</v>
      </c>
      <c r="T16">
        <f t="shared" si="5"/>
        <v>138.62</v>
      </c>
      <c r="U16" s="5">
        <f t="shared" si="0"/>
        <v>0.4880985915492958</v>
      </c>
      <c r="V16" s="6">
        <f t="shared" si="1"/>
        <v>193</v>
      </c>
    </row>
    <row r="17" spans="1:22" x14ac:dyDescent="0.25">
      <c r="A17" s="1">
        <v>120</v>
      </c>
      <c r="B17" s="1" t="s">
        <v>21</v>
      </c>
      <c r="C17" s="1">
        <v>2324</v>
      </c>
      <c r="D17" s="1">
        <v>2268</v>
      </c>
      <c r="E17" s="1">
        <v>2241</v>
      </c>
      <c r="F17" s="1">
        <v>2213</v>
      </c>
      <c r="G17" s="1">
        <v>91</v>
      </c>
      <c r="H17" s="1">
        <v>91</v>
      </c>
      <c r="I17" s="1">
        <v>91</v>
      </c>
      <c r="J17" s="1">
        <v>91</v>
      </c>
      <c r="K17" s="1">
        <v>377</v>
      </c>
      <c r="L17" s="1">
        <v>429</v>
      </c>
      <c r="M17" s="1">
        <v>429</v>
      </c>
      <c r="N17" s="1">
        <v>457</v>
      </c>
      <c r="O17" s="1">
        <v>98</v>
      </c>
      <c r="P17" s="1">
        <v>102</v>
      </c>
      <c r="Q17" s="1">
        <v>129</v>
      </c>
      <c r="R17" s="1">
        <v>129</v>
      </c>
      <c r="S17">
        <f t="shared" si="6"/>
        <v>2890</v>
      </c>
      <c r="T17">
        <f t="shared" si="5"/>
        <v>2186.1000000000004</v>
      </c>
      <c r="U17" s="5">
        <f t="shared" si="0"/>
        <v>0.75643598615916963</v>
      </c>
      <c r="V17" s="6">
        <f t="shared" si="1"/>
        <v>2342</v>
      </c>
    </row>
    <row r="18" spans="1:22" x14ac:dyDescent="0.25">
      <c r="A18" s="1">
        <v>642354615</v>
      </c>
      <c r="B18" s="1" t="s">
        <v>22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</v>
      </c>
      <c r="L18" s="1">
        <v>1</v>
      </c>
      <c r="M18" s="1">
        <v>1</v>
      </c>
      <c r="N18" s="1">
        <v>1</v>
      </c>
      <c r="O18" s="1">
        <v>0</v>
      </c>
      <c r="P18" s="1">
        <v>0</v>
      </c>
      <c r="Q18" s="1">
        <v>0</v>
      </c>
      <c r="R18" s="1">
        <v>0</v>
      </c>
      <c r="S18">
        <f t="shared" si="6"/>
        <v>1</v>
      </c>
      <c r="T18">
        <f t="shared" si="5"/>
        <v>0</v>
      </c>
      <c r="U18" s="5">
        <f t="shared" si="0"/>
        <v>0</v>
      </c>
      <c r="V18" s="6">
        <f t="shared" si="1"/>
        <v>0</v>
      </c>
    </row>
    <row r="19" spans="1:22" x14ac:dyDescent="0.25">
      <c r="A19" s="1">
        <v>121</v>
      </c>
      <c r="B19" s="1" t="s">
        <v>23</v>
      </c>
      <c r="C19" s="1">
        <v>9</v>
      </c>
      <c r="D19" s="1">
        <v>9</v>
      </c>
      <c r="E19" s="1">
        <v>9</v>
      </c>
      <c r="F19" s="1">
        <v>9</v>
      </c>
      <c r="G19" s="1">
        <v>3</v>
      </c>
      <c r="H19" s="1">
        <v>3</v>
      </c>
      <c r="I19" s="1">
        <v>3</v>
      </c>
      <c r="J19" s="1">
        <v>3</v>
      </c>
      <c r="K19" s="1">
        <v>63</v>
      </c>
      <c r="L19" s="1">
        <v>63</v>
      </c>
      <c r="M19" s="1">
        <v>63</v>
      </c>
      <c r="N19" s="1">
        <v>63</v>
      </c>
      <c r="O19" s="1">
        <v>0</v>
      </c>
      <c r="P19" s="1">
        <v>0</v>
      </c>
      <c r="Q19" s="1">
        <v>0</v>
      </c>
      <c r="R19" s="1">
        <v>0</v>
      </c>
      <c r="S19">
        <f t="shared" si="6"/>
        <v>75</v>
      </c>
      <c r="T19">
        <f t="shared" si="5"/>
        <v>8</v>
      </c>
      <c r="U19" s="5">
        <f t="shared" si="0"/>
        <v>0.10666666666666667</v>
      </c>
      <c r="V19" s="6">
        <f t="shared" si="1"/>
        <v>9</v>
      </c>
    </row>
    <row r="20" spans="1:22" x14ac:dyDescent="0.25">
      <c r="A20" s="1">
        <v>4921972</v>
      </c>
      <c r="B20" s="1" t="s">
        <v>24</v>
      </c>
      <c r="C20" s="1">
        <v>1</v>
      </c>
      <c r="D20" s="1">
        <v>1</v>
      </c>
      <c r="E20" s="1">
        <v>1</v>
      </c>
      <c r="F20" s="1">
        <v>1</v>
      </c>
      <c r="G20" s="1">
        <v>0</v>
      </c>
      <c r="H20" s="1">
        <v>0</v>
      </c>
      <c r="I20" s="1">
        <v>0</v>
      </c>
      <c r="J20" s="1">
        <v>0</v>
      </c>
      <c r="K20" s="1">
        <v>2</v>
      </c>
      <c r="L20" s="1">
        <v>2</v>
      </c>
      <c r="M20" s="1">
        <v>2</v>
      </c>
      <c r="N20" s="1">
        <v>2</v>
      </c>
      <c r="O20" s="1">
        <v>0</v>
      </c>
      <c r="P20" s="1">
        <v>0</v>
      </c>
      <c r="Q20" s="1">
        <v>0</v>
      </c>
      <c r="R20" s="1">
        <v>0</v>
      </c>
      <c r="S20">
        <f t="shared" si="6"/>
        <v>3</v>
      </c>
      <c r="T20">
        <f>F20</f>
        <v>1</v>
      </c>
      <c r="U20" s="5">
        <f t="shared" si="0"/>
        <v>0.33333333333333331</v>
      </c>
      <c r="V20" s="6">
        <f t="shared" si="1"/>
        <v>1</v>
      </c>
    </row>
    <row r="21" spans="1:22" x14ac:dyDescent="0.25">
      <c r="A21" s="1">
        <v>122</v>
      </c>
      <c r="B21" s="1" t="s">
        <v>25</v>
      </c>
      <c r="C21" s="1">
        <v>440</v>
      </c>
      <c r="D21" s="1">
        <v>440</v>
      </c>
      <c r="E21" s="1">
        <v>440</v>
      </c>
      <c r="F21" s="1">
        <v>440</v>
      </c>
      <c r="G21" s="1">
        <v>0</v>
      </c>
      <c r="H21" s="1">
        <v>0</v>
      </c>
      <c r="I21" s="1">
        <v>0</v>
      </c>
      <c r="J21" s="1">
        <v>0</v>
      </c>
      <c r="K21" s="1">
        <v>304</v>
      </c>
      <c r="L21" s="1">
        <v>304</v>
      </c>
      <c r="M21" s="1">
        <v>304</v>
      </c>
      <c r="N21" s="1">
        <v>304</v>
      </c>
      <c r="O21" s="1">
        <v>476</v>
      </c>
      <c r="P21" s="1">
        <v>476</v>
      </c>
      <c r="Q21" s="1">
        <v>476</v>
      </c>
      <c r="R21" s="1">
        <v>476</v>
      </c>
      <c r="S21">
        <f t="shared" si="6"/>
        <v>1220</v>
      </c>
      <c r="T21">
        <f>F21</f>
        <v>440</v>
      </c>
      <c r="U21" s="5">
        <f t="shared" si="0"/>
        <v>0.36065573770491804</v>
      </c>
      <c r="V21" s="6">
        <f t="shared" si="1"/>
        <v>916</v>
      </c>
    </row>
    <row r="22" spans="1:22" x14ac:dyDescent="0.25">
      <c r="A22" s="1">
        <v>4922016</v>
      </c>
      <c r="B22" s="1" t="s">
        <v>26</v>
      </c>
      <c r="C22" s="1">
        <v>5.81</v>
      </c>
      <c r="D22" s="1">
        <v>5.83</v>
      </c>
      <c r="E22" s="1">
        <v>5.85</v>
      </c>
      <c r="F22" s="1">
        <v>5.86</v>
      </c>
      <c r="G22" s="1">
        <v>0</v>
      </c>
      <c r="H22" s="1">
        <v>0</v>
      </c>
      <c r="I22" s="1">
        <v>0</v>
      </c>
      <c r="J22" s="1">
        <v>0</v>
      </c>
      <c r="K22" s="1">
        <v>6.11</v>
      </c>
      <c r="L22" s="1">
        <v>6.36</v>
      </c>
      <c r="M22" s="1">
        <v>6.48</v>
      </c>
      <c r="N22" s="1">
        <v>6.61</v>
      </c>
      <c r="O22" s="1">
        <v>2.08</v>
      </c>
      <c r="P22" s="1">
        <v>1.81</v>
      </c>
      <c r="Q22" s="1">
        <v>1.67</v>
      </c>
      <c r="R22" s="1">
        <v>1.53</v>
      </c>
      <c r="S22">
        <f t="shared" si="6"/>
        <v>14.14</v>
      </c>
      <c r="T22">
        <f>F22</f>
        <v>5.86</v>
      </c>
      <c r="U22" s="5">
        <f t="shared" si="0"/>
        <v>0.41442715700141441</v>
      </c>
      <c r="V22" s="6">
        <f t="shared" si="1"/>
        <v>7.3900000000000006</v>
      </c>
    </row>
    <row r="23" spans="1:22" x14ac:dyDescent="0.25">
      <c r="A23" s="1" t="s">
        <v>0</v>
      </c>
      <c r="B23" s="2"/>
      <c r="C23" s="2"/>
      <c r="D23" s="2"/>
      <c r="E23" s="2"/>
      <c r="F23" s="2"/>
      <c r="G23" s="3"/>
      <c r="H23" s="3"/>
      <c r="I23" s="3"/>
      <c r="J23" s="3"/>
      <c r="K23" s="3"/>
      <c r="L23" s="3"/>
      <c r="M23" s="3"/>
      <c r="N23" s="4"/>
    </row>
    <row r="24" spans="1:22" x14ac:dyDescent="0.25">
      <c r="A24" s="1" t="s">
        <v>1</v>
      </c>
      <c r="B24" s="2"/>
      <c r="C24" s="1" t="s">
        <v>2</v>
      </c>
      <c r="D24" s="2"/>
      <c r="E24" s="2"/>
      <c r="F24" s="2"/>
      <c r="G24" s="1" t="s">
        <v>3</v>
      </c>
      <c r="H24" s="2"/>
      <c r="I24" s="2"/>
      <c r="J24" s="2"/>
      <c r="K24" s="1" t="s">
        <v>4</v>
      </c>
      <c r="L24" s="2"/>
      <c r="M24" s="2"/>
      <c r="N24" s="2"/>
    </row>
    <row r="25" spans="1:22" x14ac:dyDescent="0.25">
      <c r="A25" s="1" t="s">
        <v>5</v>
      </c>
      <c r="B25" s="2"/>
      <c r="C25" s="1">
        <v>1990</v>
      </c>
      <c r="D25" s="1">
        <v>2000</v>
      </c>
      <c r="E25" s="1">
        <v>2005</v>
      </c>
      <c r="F25" s="1">
        <v>2010</v>
      </c>
      <c r="G25" s="1">
        <v>1990</v>
      </c>
      <c r="H25" s="1">
        <v>2000</v>
      </c>
      <c r="I25" s="1">
        <v>2005</v>
      </c>
      <c r="J25" s="1">
        <v>2010</v>
      </c>
      <c r="K25" s="1">
        <v>1990</v>
      </c>
      <c r="L25" s="1">
        <v>2000</v>
      </c>
      <c r="M25" s="1">
        <v>2005</v>
      </c>
      <c r="N25" s="1">
        <v>2010</v>
      </c>
    </row>
    <row r="26" spans="1:22" x14ac:dyDescent="0.25">
      <c r="A26" s="1">
        <v>109</v>
      </c>
      <c r="B26" s="1" t="s">
        <v>7</v>
      </c>
      <c r="C26" s="1" t="s">
        <v>6</v>
      </c>
      <c r="D26" s="1" t="s">
        <v>6</v>
      </c>
      <c r="E26" s="1" t="s">
        <v>6</v>
      </c>
      <c r="F26" s="1" t="s">
        <v>6</v>
      </c>
      <c r="G26" s="1" t="s">
        <v>6</v>
      </c>
      <c r="H26" s="1" t="s">
        <v>6</v>
      </c>
      <c r="I26" s="1" t="s">
        <v>6</v>
      </c>
      <c r="J26" s="1" t="s">
        <v>6</v>
      </c>
      <c r="K26" s="1" t="s">
        <v>6</v>
      </c>
      <c r="L26" s="1" t="s">
        <v>6</v>
      </c>
      <c r="M26" s="1" t="s">
        <v>6</v>
      </c>
      <c r="N26" s="1" t="s">
        <v>6</v>
      </c>
    </row>
    <row r="27" spans="1:22" x14ac:dyDescent="0.25">
      <c r="A27" s="1">
        <v>110</v>
      </c>
      <c r="B27" s="1" t="s">
        <v>8</v>
      </c>
      <c r="C27" s="1">
        <v>14.4</v>
      </c>
      <c r="D27" s="1">
        <v>14.4</v>
      </c>
      <c r="E27" s="1">
        <v>14.4</v>
      </c>
      <c r="F27" s="1">
        <v>14.4</v>
      </c>
      <c r="G27" s="1">
        <v>0.5</v>
      </c>
      <c r="H27" s="1">
        <v>1.1000000000000001</v>
      </c>
      <c r="I27" s="1">
        <v>1.1000000000000001</v>
      </c>
      <c r="J27" s="1">
        <v>1.1000000000000001</v>
      </c>
      <c r="K27" s="1">
        <v>0</v>
      </c>
      <c r="L27" s="1">
        <v>0</v>
      </c>
      <c r="M27" s="1">
        <v>0</v>
      </c>
      <c r="N27" s="1">
        <v>0</v>
      </c>
    </row>
    <row r="28" spans="1:22" x14ac:dyDescent="0.25">
      <c r="A28" s="1">
        <v>111</v>
      </c>
      <c r="B28" s="1" t="s">
        <v>9</v>
      </c>
      <c r="C28" s="1">
        <v>371.22699999999998</v>
      </c>
      <c r="D28" s="1">
        <v>404.71199999999999</v>
      </c>
      <c r="E28" s="1">
        <v>395.42200000000003</v>
      </c>
      <c r="F28" s="1">
        <v>388.19900000000001</v>
      </c>
      <c r="G28" s="1">
        <v>92.16</v>
      </c>
      <c r="H28" s="1">
        <v>130.36600000000001</v>
      </c>
      <c r="I28" s="1">
        <v>153.43600000000001</v>
      </c>
      <c r="J28" s="1">
        <v>176.506</v>
      </c>
      <c r="K28" s="1">
        <v>489.51299999999998</v>
      </c>
      <c r="L28" s="1">
        <v>445.36200000000002</v>
      </c>
      <c r="M28" s="1">
        <v>448.40199999999999</v>
      </c>
      <c r="N28" s="1">
        <v>449.375</v>
      </c>
    </row>
    <row r="29" spans="1:22" x14ac:dyDescent="0.25">
      <c r="A29" s="1">
        <v>112</v>
      </c>
      <c r="B29" s="1" t="s">
        <v>10</v>
      </c>
      <c r="C29" s="1" t="s">
        <v>6</v>
      </c>
      <c r="D29" s="1" t="s">
        <v>6</v>
      </c>
      <c r="E29" s="1">
        <v>81</v>
      </c>
      <c r="F29" s="1">
        <v>105</v>
      </c>
      <c r="G29" s="1" t="s">
        <v>6</v>
      </c>
      <c r="H29" s="1">
        <v>9</v>
      </c>
      <c r="I29" s="1">
        <v>9</v>
      </c>
      <c r="J29" s="1">
        <v>10</v>
      </c>
      <c r="K29" s="1" t="s">
        <v>6</v>
      </c>
      <c r="L29" s="1" t="s">
        <v>6</v>
      </c>
      <c r="M29" s="1">
        <v>40</v>
      </c>
      <c r="N29" s="1">
        <v>40</v>
      </c>
    </row>
    <row r="30" spans="1:22" x14ac:dyDescent="0.25">
      <c r="A30" s="1">
        <v>114</v>
      </c>
      <c r="B30" s="1" t="s">
        <v>11</v>
      </c>
      <c r="C30" s="1">
        <v>12.15</v>
      </c>
      <c r="D30" s="1">
        <v>12.15</v>
      </c>
      <c r="E30" s="1">
        <v>12.15</v>
      </c>
      <c r="F30" s="1">
        <v>12.15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</row>
    <row r="31" spans="1:22" x14ac:dyDescent="0.25">
      <c r="A31" s="1">
        <v>5293301</v>
      </c>
      <c r="B31" s="1" t="s">
        <v>12</v>
      </c>
      <c r="C31" s="1">
        <v>0</v>
      </c>
      <c r="D31" s="1">
        <v>0</v>
      </c>
      <c r="E31" s="1">
        <v>0</v>
      </c>
      <c r="F31" s="1">
        <v>0</v>
      </c>
      <c r="G31" s="1">
        <v>4.4489999999999998</v>
      </c>
      <c r="H31" s="1">
        <v>4.4489999999999998</v>
      </c>
      <c r="I31" s="1">
        <v>4.4489999999999998</v>
      </c>
      <c r="J31" s="1">
        <v>4.4489999999999998</v>
      </c>
      <c r="K31" s="1">
        <v>8.1859999999999999</v>
      </c>
      <c r="L31" s="1">
        <v>8.1859999999999999</v>
      </c>
      <c r="M31" s="1">
        <v>8.1859999999999999</v>
      </c>
      <c r="N31" s="1">
        <v>8.1859999999999999</v>
      </c>
    </row>
    <row r="32" spans="1:22" x14ac:dyDescent="0.25">
      <c r="A32" s="1">
        <v>4921994</v>
      </c>
      <c r="B32" s="1" t="s">
        <v>13</v>
      </c>
      <c r="C32" s="1">
        <v>3.7559999999999998</v>
      </c>
      <c r="D32" s="1">
        <v>2.657</v>
      </c>
      <c r="E32" s="1">
        <v>2.1070000000000002</v>
      </c>
      <c r="F32" s="1">
        <v>1.5569999999999999</v>
      </c>
      <c r="G32" s="1">
        <v>20.251999999999999</v>
      </c>
      <c r="H32" s="1">
        <v>17.228999999999999</v>
      </c>
      <c r="I32" s="1">
        <v>15.717000000000001</v>
      </c>
      <c r="J32" s="1">
        <v>14.205</v>
      </c>
      <c r="K32" s="1">
        <v>39.575000000000003</v>
      </c>
      <c r="L32" s="1">
        <v>43.970999999999997</v>
      </c>
      <c r="M32" s="1">
        <v>46.168999999999997</v>
      </c>
      <c r="N32" s="1">
        <v>48.366999999999997</v>
      </c>
    </row>
    <row r="33" spans="1:14" x14ac:dyDescent="0.25">
      <c r="A33" s="1">
        <v>5293372</v>
      </c>
      <c r="B33" s="1" t="s">
        <v>14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</row>
    <row r="34" spans="1:14" x14ac:dyDescent="0.25">
      <c r="A34" s="1">
        <v>115</v>
      </c>
      <c r="B34" s="1" t="s">
        <v>15</v>
      </c>
      <c r="C34" s="1">
        <v>399.36</v>
      </c>
      <c r="D34" s="1">
        <v>398.56</v>
      </c>
      <c r="E34" s="1">
        <v>398.3</v>
      </c>
      <c r="F34" s="1">
        <v>398.01</v>
      </c>
      <c r="G34" s="1">
        <v>9.0399999999999991</v>
      </c>
      <c r="H34" s="1">
        <v>9.84</v>
      </c>
      <c r="I34" s="1">
        <v>10.1</v>
      </c>
      <c r="J34" s="1">
        <v>10.39</v>
      </c>
      <c r="K34" s="1">
        <v>430.6</v>
      </c>
      <c r="L34" s="1">
        <v>430.6</v>
      </c>
      <c r="M34" s="1">
        <v>430.6</v>
      </c>
      <c r="N34" s="1">
        <v>430.6</v>
      </c>
    </row>
    <row r="35" spans="1:14" x14ac:dyDescent="0.25">
      <c r="A35" s="1">
        <v>116</v>
      </c>
      <c r="B35" s="1" t="s">
        <v>16</v>
      </c>
      <c r="C35" s="1" t="s">
        <v>6</v>
      </c>
      <c r="D35" s="1" t="s">
        <v>6</v>
      </c>
      <c r="E35" s="1" t="s">
        <v>6</v>
      </c>
      <c r="F35" s="1">
        <v>12.7</v>
      </c>
      <c r="G35" s="1" t="s">
        <v>6</v>
      </c>
      <c r="H35" s="1" t="s">
        <v>6</v>
      </c>
      <c r="I35" s="1" t="s">
        <v>6</v>
      </c>
      <c r="J35" s="1">
        <v>0.3</v>
      </c>
      <c r="K35" s="1" t="s">
        <v>6</v>
      </c>
      <c r="L35" s="1" t="s">
        <v>6</v>
      </c>
      <c r="M35" s="1" t="s">
        <v>6</v>
      </c>
      <c r="N35" s="1">
        <v>5.6</v>
      </c>
    </row>
    <row r="36" spans="1:14" x14ac:dyDescent="0.25">
      <c r="A36" s="1">
        <v>5293394</v>
      </c>
      <c r="B36" s="1" t="s">
        <v>17</v>
      </c>
      <c r="C36" s="1">
        <v>0</v>
      </c>
      <c r="D36" s="1">
        <v>0</v>
      </c>
      <c r="E36" s="1">
        <v>0</v>
      </c>
      <c r="F36" s="1">
        <v>0</v>
      </c>
      <c r="G36" s="1">
        <v>23.533000000000001</v>
      </c>
      <c r="H36" s="1">
        <v>22.823</v>
      </c>
      <c r="I36" s="1">
        <v>22.468</v>
      </c>
      <c r="J36" s="1">
        <v>22.113</v>
      </c>
      <c r="K36" s="1">
        <v>10.074999999999999</v>
      </c>
      <c r="L36" s="1">
        <v>9.141</v>
      </c>
      <c r="M36" s="1">
        <v>8.6739999999999995</v>
      </c>
      <c r="N36" s="1">
        <v>8.2070000000000007</v>
      </c>
    </row>
    <row r="37" spans="1:14" x14ac:dyDescent="0.25">
      <c r="A37" s="1">
        <v>5294032</v>
      </c>
      <c r="B37" s="1" t="s">
        <v>18</v>
      </c>
      <c r="C37" s="1" t="s">
        <v>6</v>
      </c>
      <c r="D37" s="1" t="s">
        <v>6</v>
      </c>
      <c r="E37" s="1" t="s">
        <v>6</v>
      </c>
      <c r="F37" s="1" t="s">
        <v>6</v>
      </c>
      <c r="G37" s="1" t="s">
        <v>6</v>
      </c>
      <c r="H37" s="1" t="s">
        <v>6</v>
      </c>
      <c r="I37" s="1" t="s">
        <v>6</v>
      </c>
      <c r="J37" s="1" t="s">
        <v>6</v>
      </c>
      <c r="K37" s="1" t="s">
        <v>6</v>
      </c>
      <c r="L37" s="1" t="s">
        <v>6</v>
      </c>
      <c r="M37" s="1" t="s">
        <v>6</v>
      </c>
      <c r="N37" s="1" t="s">
        <v>6</v>
      </c>
    </row>
    <row r="38" spans="1:14" x14ac:dyDescent="0.25">
      <c r="A38" s="1">
        <v>118</v>
      </c>
      <c r="B38" s="1" t="s">
        <v>19</v>
      </c>
      <c r="C38" s="1">
        <v>131</v>
      </c>
      <c r="D38" s="1">
        <v>517</v>
      </c>
      <c r="E38" s="1">
        <v>1001</v>
      </c>
      <c r="F38" s="1">
        <v>2430</v>
      </c>
      <c r="G38" s="1">
        <v>62.8</v>
      </c>
      <c r="H38" s="1">
        <v>82.4</v>
      </c>
      <c r="I38" s="1">
        <v>92.3</v>
      </c>
      <c r="J38" s="1">
        <v>86.1</v>
      </c>
      <c r="K38" s="1">
        <v>31329.200000000001</v>
      </c>
      <c r="L38" s="1">
        <v>29533.599999999999</v>
      </c>
      <c r="M38" s="1">
        <v>28343.7</v>
      </c>
      <c r="N38" s="1">
        <v>26209.9</v>
      </c>
    </row>
    <row r="39" spans="1:14" x14ac:dyDescent="0.25">
      <c r="A39" s="1">
        <v>119</v>
      </c>
      <c r="B39" s="1" t="s">
        <v>20</v>
      </c>
      <c r="C39" s="1" t="s">
        <v>6</v>
      </c>
      <c r="D39" s="1">
        <v>138.6</v>
      </c>
      <c r="E39" s="1">
        <v>138.6</v>
      </c>
      <c r="F39" s="1">
        <v>138.6</v>
      </c>
      <c r="G39" s="1" t="s">
        <v>6</v>
      </c>
      <c r="H39" s="1">
        <v>32.1</v>
      </c>
      <c r="I39" s="1">
        <v>32.1</v>
      </c>
      <c r="J39" s="1">
        <v>32.1</v>
      </c>
      <c r="K39" s="1" t="s">
        <v>6</v>
      </c>
      <c r="L39" s="1">
        <v>0.02</v>
      </c>
      <c r="M39" s="1">
        <v>0.02</v>
      </c>
      <c r="N39" s="1">
        <v>0.02</v>
      </c>
    </row>
    <row r="40" spans="1:14" x14ac:dyDescent="0.25">
      <c r="A40" s="1">
        <v>120</v>
      </c>
      <c r="B40" s="1" t="s">
        <v>21</v>
      </c>
      <c r="C40" s="1">
        <v>1174.2</v>
      </c>
      <c r="D40" s="1">
        <v>1135</v>
      </c>
      <c r="E40" s="1">
        <v>1108.7</v>
      </c>
      <c r="F40" s="1">
        <v>1080.7</v>
      </c>
      <c r="G40" s="1">
        <v>44.4</v>
      </c>
      <c r="H40" s="1">
        <v>27.6</v>
      </c>
      <c r="I40" s="1">
        <v>26.9</v>
      </c>
      <c r="J40" s="1">
        <v>26.9</v>
      </c>
      <c r="K40" s="1">
        <v>1105.4000000000001</v>
      </c>
      <c r="L40" s="1">
        <v>1105.4000000000001</v>
      </c>
      <c r="M40" s="1">
        <v>1105.4000000000001</v>
      </c>
      <c r="N40" s="1">
        <v>1105.4000000000001</v>
      </c>
    </row>
    <row r="41" spans="1:14" x14ac:dyDescent="0.25">
      <c r="A41" s="1">
        <v>642354615</v>
      </c>
      <c r="B41" s="1" t="s">
        <v>22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</row>
    <row r="42" spans="1:14" x14ac:dyDescent="0.25">
      <c r="A42" s="1">
        <v>121</v>
      </c>
      <c r="B42" s="1" t="s">
        <v>23</v>
      </c>
      <c r="C42" s="1">
        <v>4</v>
      </c>
      <c r="D42" s="1">
        <v>4</v>
      </c>
      <c r="E42" s="1">
        <v>4</v>
      </c>
      <c r="F42" s="1">
        <v>4</v>
      </c>
      <c r="G42" s="1">
        <v>1</v>
      </c>
      <c r="H42" s="1">
        <v>1</v>
      </c>
      <c r="I42" s="1">
        <v>1</v>
      </c>
      <c r="J42" s="1">
        <v>1</v>
      </c>
      <c r="K42" s="1">
        <v>4</v>
      </c>
      <c r="L42" s="1">
        <v>4</v>
      </c>
      <c r="M42" s="1">
        <v>4</v>
      </c>
      <c r="N42" s="1">
        <v>4</v>
      </c>
    </row>
    <row r="43" spans="1:14" x14ac:dyDescent="0.25">
      <c r="A43" s="1">
        <v>4921972</v>
      </c>
      <c r="B43" s="1" t="s">
        <v>24</v>
      </c>
      <c r="C43" s="1" t="s">
        <v>6</v>
      </c>
      <c r="D43" s="1" t="s">
        <v>6</v>
      </c>
      <c r="E43" s="1" t="s">
        <v>6</v>
      </c>
      <c r="F43" s="1" t="s">
        <v>6</v>
      </c>
      <c r="G43" s="1" t="s">
        <v>6</v>
      </c>
      <c r="H43" s="1" t="s">
        <v>6</v>
      </c>
      <c r="I43" s="1" t="s">
        <v>6</v>
      </c>
      <c r="J43" s="1" t="s">
        <v>6</v>
      </c>
      <c r="K43" s="1" t="s">
        <v>6</v>
      </c>
      <c r="L43" s="1" t="s">
        <v>6</v>
      </c>
      <c r="M43" s="1" t="s">
        <v>6</v>
      </c>
      <c r="N43" s="1" t="s">
        <v>6</v>
      </c>
    </row>
    <row r="44" spans="1:14" x14ac:dyDescent="0.25">
      <c r="A44" s="1">
        <v>122</v>
      </c>
      <c r="B44" s="1" t="s">
        <v>25</v>
      </c>
      <c r="C44" s="1" t="s">
        <v>6</v>
      </c>
      <c r="D44" s="1" t="s">
        <v>6</v>
      </c>
      <c r="E44" s="1" t="s">
        <v>6</v>
      </c>
      <c r="F44" s="1" t="s">
        <v>6</v>
      </c>
      <c r="G44" s="1" t="s">
        <v>6</v>
      </c>
      <c r="H44" s="1" t="s">
        <v>6</v>
      </c>
      <c r="I44" s="1" t="s">
        <v>6</v>
      </c>
      <c r="J44" s="1" t="s">
        <v>6</v>
      </c>
      <c r="K44" s="1" t="s">
        <v>6</v>
      </c>
      <c r="L44" s="1" t="s">
        <v>6</v>
      </c>
      <c r="M44" s="1" t="s">
        <v>6</v>
      </c>
      <c r="N44" s="1" t="s">
        <v>6</v>
      </c>
    </row>
    <row r="45" spans="1:14" x14ac:dyDescent="0.25">
      <c r="A45" s="1">
        <v>4922016</v>
      </c>
      <c r="B45" s="1" t="s">
        <v>26</v>
      </c>
      <c r="C45" s="1" t="s">
        <v>6</v>
      </c>
      <c r="D45" s="1" t="s">
        <v>6</v>
      </c>
      <c r="E45" s="1" t="s">
        <v>6</v>
      </c>
      <c r="F45" s="1" t="s">
        <v>6</v>
      </c>
      <c r="G45" s="1">
        <v>0.2</v>
      </c>
      <c r="H45" s="1">
        <v>0.37</v>
      </c>
      <c r="I45" s="1">
        <v>0.45</v>
      </c>
      <c r="J45" s="1">
        <v>0.53</v>
      </c>
      <c r="K45" s="1" t="s">
        <v>6</v>
      </c>
      <c r="L45" s="1" t="s">
        <v>6</v>
      </c>
      <c r="M45" s="1" t="s">
        <v>6</v>
      </c>
      <c r="N45" s="1" t="s">
        <v>6</v>
      </c>
    </row>
    <row r="56" spans="1:14" x14ac:dyDescent="0.25">
      <c r="A56" s="1" t="s">
        <v>1</v>
      </c>
      <c r="B56" s="2"/>
      <c r="C56" s="1" t="s">
        <v>2</v>
      </c>
      <c r="D56" s="2"/>
      <c r="E56" s="2"/>
      <c r="F56" s="2"/>
      <c r="G56" s="1" t="s">
        <v>3</v>
      </c>
      <c r="H56" s="2"/>
      <c r="I56" s="2"/>
      <c r="J56" s="2"/>
      <c r="K56" s="1" t="s">
        <v>4</v>
      </c>
      <c r="L56" s="2"/>
      <c r="M56" s="2"/>
      <c r="N56" s="2"/>
    </row>
    <row r="57" spans="1:14" x14ac:dyDescent="0.25">
      <c r="A57" s="1" t="s">
        <v>5</v>
      </c>
      <c r="B57" s="2"/>
      <c r="C57" s="1">
        <v>1990</v>
      </c>
      <c r="D57" s="1">
        <v>2000</v>
      </c>
      <c r="E57" s="1">
        <v>2005</v>
      </c>
      <c r="F57" s="1">
        <v>2010</v>
      </c>
      <c r="G57" s="1">
        <v>1990</v>
      </c>
      <c r="H57" s="1">
        <v>2000</v>
      </c>
      <c r="I57" s="1">
        <v>2005</v>
      </c>
      <c r="J57" s="1">
        <v>2010</v>
      </c>
      <c r="K57" s="1">
        <v>1990</v>
      </c>
      <c r="L57" s="1">
        <v>2000</v>
      </c>
      <c r="M57" s="1">
        <v>2005</v>
      </c>
      <c r="N57" s="1">
        <v>2010</v>
      </c>
    </row>
    <row r="60" spans="1:14" x14ac:dyDescent="0.25">
      <c r="A60" s="7" t="s">
        <v>36</v>
      </c>
    </row>
    <row r="61" spans="1:14" x14ac:dyDescent="0.25">
      <c r="A61" s="8"/>
    </row>
  </sheetData>
  <autoFilter ref="A2:V4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markg</dc:creator>
  <cp:lastModifiedBy>annab</cp:lastModifiedBy>
  <dcterms:created xsi:type="dcterms:W3CDTF">2014-11-12T20:58:34Z</dcterms:created>
  <dcterms:modified xsi:type="dcterms:W3CDTF">2016-10-05T22:05:54Z</dcterms:modified>
</cp:coreProperties>
</file>