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600" windowHeight="11760" firstSheet="1" activeTab="1"/>
  </bookViews>
  <sheets>
    <sheet name="2006" sheetId="1" r:id="rId1"/>
    <sheet name="WAIMANU RIVER YEARLY AVERAGE" sheetId="8" r:id="rId2"/>
  </sheets>
  <calcPr calcId="145621"/>
</workbook>
</file>

<file path=xl/calcChain.xml><?xml version="1.0" encoding="utf-8"?>
<calcChain xmlns="http://schemas.openxmlformats.org/spreadsheetml/2006/main">
  <c r="T50" i="1"/>
  <c r="E50"/>
  <c r="Z40"/>
  <c r="Y40"/>
  <c r="W40"/>
  <c r="V40"/>
  <c r="U40"/>
  <c r="T40"/>
  <c r="R40"/>
  <c r="Q40"/>
  <c r="P40"/>
  <c r="O40"/>
  <c r="N40"/>
  <c r="M40"/>
  <c r="L40"/>
  <c r="K40"/>
  <c r="J40"/>
  <c r="I40"/>
  <c r="H40"/>
  <c r="G40"/>
  <c r="F40"/>
  <c r="E40"/>
  <c r="D40"/>
  <c r="C40"/>
  <c r="Z32"/>
  <c r="Y32"/>
  <c r="W32"/>
  <c r="V32"/>
  <c r="U32"/>
  <c r="T32"/>
  <c r="R32"/>
  <c r="Q32"/>
  <c r="P32"/>
  <c r="O32"/>
  <c r="N32"/>
  <c r="M32"/>
  <c r="L32"/>
  <c r="K32"/>
  <c r="J32"/>
  <c r="I32"/>
  <c r="H32"/>
  <c r="G32"/>
  <c r="F32"/>
  <c r="E32"/>
  <c r="D32"/>
  <c r="C32"/>
  <c r="Z24"/>
  <c r="Y24"/>
  <c r="R24"/>
  <c r="O24"/>
  <c r="N24"/>
  <c r="M24"/>
  <c r="L24"/>
  <c r="K24"/>
  <c r="J24"/>
  <c r="I24"/>
  <c r="H24"/>
  <c r="G24"/>
  <c r="F24"/>
  <c r="E24"/>
  <c r="D24"/>
  <c r="C24"/>
  <c r="Z14"/>
  <c r="Y14"/>
  <c r="W14"/>
  <c r="V14"/>
  <c r="V50" s="1"/>
  <c r="U14"/>
  <c r="T14"/>
  <c r="R14"/>
  <c r="Q14"/>
  <c r="P14"/>
  <c r="P51" s="1"/>
  <c r="O14"/>
  <c r="N14"/>
  <c r="N50" s="1"/>
  <c r="M14"/>
  <c r="L14"/>
  <c r="K14"/>
  <c r="K50" s="1"/>
  <c r="J14"/>
  <c r="I14"/>
  <c r="H14"/>
  <c r="G14"/>
  <c r="F14"/>
  <c r="E14"/>
  <c r="D14"/>
  <c r="D50" s="1"/>
  <c r="C14"/>
  <c r="P50" l="1"/>
</calcChain>
</file>

<file path=xl/sharedStrings.xml><?xml version="1.0" encoding="utf-8"?>
<sst xmlns="http://schemas.openxmlformats.org/spreadsheetml/2006/main" count="318" uniqueCount="74">
  <si>
    <t>Month</t>
  </si>
  <si>
    <t>Sample Location</t>
  </si>
  <si>
    <t>Temp</t>
  </si>
  <si>
    <t>pH</t>
  </si>
  <si>
    <t>Cond</t>
  </si>
  <si>
    <t>Colour</t>
  </si>
  <si>
    <t>Turbidity</t>
  </si>
  <si>
    <t>Total Alkalinity</t>
  </si>
  <si>
    <t xml:space="preserve">Bi-carbonate </t>
  </si>
  <si>
    <t>Carbonate Alkalinity</t>
  </si>
  <si>
    <t>Total Hardness</t>
  </si>
  <si>
    <t>Calcium Hardness</t>
  </si>
  <si>
    <t>Magnesium Hardness</t>
  </si>
  <si>
    <t>TDS</t>
  </si>
  <si>
    <t>Salinity</t>
  </si>
  <si>
    <t>Nitrate</t>
  </si>
  <si>
    <t>Phosphate (O)</t>
  </si>
  <si>
    <t>Cloride</t>
  </si>
  <si>
    <t>Fluoride</t>
  </si>
  <si>
    <t>Iron (Total)</t>
  </si>
  <si>
    <t>Iron (soluble)</t>
  </si>
  <si>
    <t>Manganese (T)</t>
  </si>
  <si>
    <t>Manganese (sol)</t>
  </si>
  <si>
    <t>Aluminium</t>
  </si>
  <si>
    <t>Calcium</t>
  </si>
  <si>
    <t xml:space="preserve">Magnesium  </t>
  </si>
  <si>
    <t>Copper</t>
  </si>
  <si>
    <t>Total Available Chlorine</t>
  </si>
  <si>
    <t>Free Available Chlorine</t>
  </si>
  <si>
    <t>Total Coliform</t>
  </si>
  <si>
    <t>Faecal Coliform</t>
  </si>
  <si>
    <t>Unit</t>
  </si>
  <si>
    <t>oC</t>
  </si>
  <si>
    <t>uS/cm</t>
  </si>
  <si>
    <t>TCU</t>
  </si>
  <si>
    <t>NTU</t>
  </si>
  <si>
    <t>mg/L</t>
  </si>
  <si>
    <t>ppt</t>
  </si>
  <si>
    <t>13/03/06</t>
  </si>
  <si>
    <t>Waimanu River</t>
  </si>
  <si>
    <t>&lt;0.01</t>
  </si>
  <si>
    <t>&lt;0.05</t>
  </si>
  <si>
    <t>&lt;0.02</t>
  </si>
  <si>
    <t>N/A</t>
  </si>
  <si>
    <t>30/05/06</t>
  </si>
  <si>
    <t>&lt;0.10</t>
  </si>
  <si>
    <t>18/07/06</t>
  </si>
  <si>
    <t>24/07/06</t>
  </si>
  <si>
    <t>JULY</t>
  </si>
  <si>
    <t>&lt;0.30</t>
  </si>
  <si>
    <t>26/09/06</t>
  </si>
  <si>
    <t>SEPT</t>
  </si>
  <si>
    <t>16/10/06</t>
  </si>
  <si>
    <t>23/10/06</t>
  </si>
  <si>
    <t>OCT</t>
  </si>
  <si>
    <t>13/11/06</t>
  </si>
  <si>
    <t>20/11/06</t>
  </si>
  <si>
    <t>NOV</t>
  </si>
  <si>
    <t>0900hrs</t>
  </si>
  <si>
    <t>DEC</t>
  </si>
  <si>
    <t>1000hrs</t>
  </si>
  <si>
    <t>1100hrs</t>
  </si>
  <si>
    <t>1200hrs</t>
  </si>
  <si>
    <t>1300hrs</t>
  </si>
  <si>
    <t>1400hrs</t>
  </si>
  <si>
    <t>1500hrs</t>
  </si>
  <si>
    <t>1600hrs</t>
  </si>
  <si>
    <t>)</t>
  </si>
  <si>
    <t>Year</t>
  </si>
  <si>
    <t>Iron</t>
  </si>
  <si>
    <t>Manganese</t>
  </si>
  <si>
    <r>
      <t>Conductivity (</t>
    </r>
    <r>
      <rPr>
        <sz val="11"/>
        <color theme="1"/>
        <rFont val="Calibri"/>
        <family val="2"/>
      </rPr>
      <t>µs/cm)</t>
    </r>
  </si>
  <si>
    <t>Total Hardness (mg/L)</t>
  </si>
  <si>
    <t>Total Dissolved Solid (mg/L)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</si>
</sst>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/mm/yy;@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 Narrow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7" xfId="0" applyBorder="1"/>
    <xf numFmtId="1" fontId="3" fillId="0" borderId="7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0" fontId="0" fillId="2" borderId="0" xfId="0" applyFill="1"/>
    <xf numFmtId="0" fontId="2" fillId="2" borderId="2" xfId="0" applyFont="1" applyFill="1" applyBorder="1" applyAlignment="1">
      <alignment vertical="top" wrapText="1"/>
    </xf>
    <xf numFmtId="0" fontId="0" fillId="2" borderId="5" xfId="0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0" fontId="0" fillId="3" borderId="0" xfId="0" applyFill="1"/>
    <xf numFmtId="0" fontId="2" fillId="3" borderId="2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Water Quality of Waimanu River</a:t>
            </a:r>
          </a:p>
        </c:rich>
      </c:tx>
      <c:layout>
        <c:manualLayout>
          <c:xMode val="edge"/>
          <c:yMode val="edge"/>
          <c:x val="0.27565730754243956"/>
          <c:y val="5.8419243986254296E-2"/>
        </c:manualLayout>
      </c:layout>
    </c:title>
    <c:plotArea>
      <c:layout/>
      <c:scatterChart>
        <c:scatterStyle val="lineMarker"/>
        <c:ser>
          <c:idx val="0"/>
          <c:order val="0"/>
          <c:tx>
            <c:strRef>
              <c:f>'WAIMANU RIVER YEARLY AVERAGE'!$C$19</c:f>
              <c:strCache>
                <c:ptCount val="1"/>
                <c:pt idx="0">
                  <c:v>pH</c:v>
                </c:pt>
              </c:strCache>
            </c:strRef>
          </c:tx>
          <c:marker>
            <c:symbol val="diamond"/>
            <c:size val="5"/>
          </c:marker>
          <c:xVal>
            <c:numRef>
              <c:f>'WAIMANU RIVER YEARLY AVERAGE'!$B$20:$B$26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xVal>
          <c:yVal>
            <c:numRef>
              <c:f>'WAIMANU RIVER YEARLY AVERAGE'!$C$20:$C$26</c:f>
              <c:numCache>
                <c:formatCode>General</c:formatCode>
                <c:ptCount val="7"/>
                <c:pt idx="0">
                  <c:v>7.1</c:v>
                </c:pt>
                <c:pt idx="1">
                  <c:v>7.1</c:v>
                </c:pt>
                <c:pt idx="2">
                  <c:v>7</c:v>
                </c:pt>
                <c:pt idx="3">
                  <c:v>6.8</c:v>
                </c:pt>
                <c:pt idx="4">
                  <c:v>7.5</c:v>
                </c:pt>
                <c:pt idx="5">
                  <c:v>7.3</c:v>
                </c:pt>
                <c:pt idx="6">
                  <c:v>7.4</c:v>
                </c:pt>
              </c:numCache>
            </c:numRef>
          </c:yVal>
        </c:ser>
        <c:ser>
          <c:idx val="1"/>
          <c:order val="1"/>
          <c:tx>
            <c:strRef>
              <c:f>'WAIMANU RIVER YEARLY AVERAGE'!$D$19</c:f>
              <c:strCache>
                <c:ptCount val="1"/>
                <c:pt idx="0">
                  <c:v>Conductivity (µs/cm)</c:v>
                </c:pt>
              </c:strCache>
            </c:strRef>
          </c:tx>
          <c:marker>
            <c:symbol val="star"/>
            <c:size val="3"/>
          </c:marker>
          <c:xVal>
            <c:numRef>
              <c:f>'WAIMANU RIVER YEARLY AVERAGE'!$B$20:$B$26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xVal>
          <c:yVal>
            <c:numRef>
              <c:f>'WAIMANU RIVER YEARLY AVERAGE'!$D$20:$D$26</c:f>
              <c:numCache>
                <c:formatCode>General</c:formatCode>
                <c:ptCount val="7"/>
                <c:pt idx="0">
                  <c:v>76.58</c:v>
                </c:pt>
                <c:pt idx="1">
                  <c:v>76</c:v>
                </c:pt>
                <c:pt idx="2">
                  <c:v>80.900000000000006</c:v>
                </c:pt>
                <c:pt idx="3">
                  <c:v>82.8</c:v>
                </c:pt>
                <c:pt idx="4">
                  <c:v>75.349999999999994</c:v>
                </c:pt>
                <c:pt idx="5">
                  <c:v>79.260000000000005</c:v>
                </c:pt>
                <c:pt idx="6">
                  <c:v>72.099999999999994</c:v>
                </c:pt>
              </c:numCache>
            </c:numRef>
          </c:yVal>
        </c:ser>
        <c:ser>
          <c:idx val="2"/>
          <c:order val="2"/>
          <c:tx>
            <c:strRef>
              <c:f>'WAIMANU RIVER YEARLY AVERAGE'!$E$19</c:f>
              <c:strCache>
                <c:ptCount val="1"/>
                <c:pt idx="0">
                  <c:v>Total Hardness (mg/L)</c:v>
                </c:pt>
              </c:strCache>
            </c:strRef>
          </c:tx>
          <c:spPr>
            <a:ln w="25400"/>
          </c:spPr>
          <c:marker>
            <c:symbol val="triangle"/>
            <c:size val="6"/>
          </c:marker>
          <c:xVal>
            <c:numRef>
              <c:f>'WAIMANU RIVER YEARLY AVERAGE'!$B$20:$B$26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xVal>
          <c:yVal>
            <c:numRef>
              <c:f>'WAIMANU RIVER YEARLY AVERAGE'!$E$20:$E$26</c:f>
              <c:numCache>
                <c:formatCode>General</c:formatCode>
                <c:ptCount val="7"/>
                <c:pt idx="0">
                  <c:v>28.87</c:v>
                </c:pt>
                <c:pt idx="1">
                  <c:v>28.84</c:v>
                </c:pt>
                <c:pt idx="2">
                  <c:v>34.700000000000003</c:v>
                </c:pt>
                <c:pt idx="3">
                  <c:v>30.26</c:v>
                </c:pt>
                <c:pt idx="4">
                  <c:v>25.6</c:v>
                </c:pt>
                <c:pt idx="5">
                  <c:v>32.5</c:v>
                </c:pt>
                <c:pt idx="6">
                  <c:v>29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'WAIMANU RIVER YEARLY AVERAGE'!$F$19</c:f>
              <c:strCache>
                <c:ptCount val="1"/>
                <c:pt idx="0">
                  <c:v>Total Dissolved Solid (mg/L)</c:v>
                </c:pt>
              </c:strCache>
            </c:strRef>
          </c:tx>
          <c:spPr>
            <a:ln w="25400">
              <a:prstDash val="solid"/>
              <a:headEnd type="none"/>
              <a:tailEnd type="none"/>
            </a:ln>
          </c:spPr>
          <c:marker>
            <c:symbol val="plus"/>
            <c:size val="4"/>
            <c:spPr>
              <a:ln w="12700"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'WAIMANU RIVER YEARLY AVERAGE'!$B$20:$B$26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xVal>
          <c:yVal>
            <c:numRef>
              <c:f>'WAIMANU RIVER YEARLY AVERAGE'!$F$20:$F$26</c:f>
              <c:numCache>
                <c:formatCode>General</c:formatCode>
                <c:ptCount val="7"/>
                <c:pt idx="0">
                  <c:v>66</c:v>
                </c:pt>
                <c:pt idx="1">
                  <c:v>51</c:v>
                </c:pt>
                <c:pt idx="2">
                  <c:v>81.3</c:v>
                </c:pt>
                <c:pt idx="3">
                  <c:v>53</c:v>
                </c:pt>
                <c:pt idx="4">
                  <c:v>49</c:v>
                </c:pt>
                <c:pt idx="5">
                  <c:v>49</c:v>
                </c:pt>
                <c:pt idx="6">
                  <c:v>47</c:v>
                </c:pt>
              </c:numCache>
            </c:numRef>
          </c:yVal>
          <c:smooth val="1"/>
        </c:ser>
        <c:axId val="73298688"/>
        <c:axId val="73300224"/>
      </c:scatterChart>
      <c:valAx>
        <c:axId val="73298688"/>
        <c:scaling>
          <c:orientation val="minMax"/>
          <c:max val="2012"/>
        </c:scaling>
        <c:axPos val="b"/>
        <c:numFmt formatCode="General" sourceLinked="1"/>
        <c:majorTickMark val="none"/>
        <c:tickLblPos val="nextTo"/>
        <c:spPr>
          <a:ln>
            <a:tailEnd type="arrow"/>
          </a:ln>
        </c:spPr>
        <c:crossAx val="73300224"/>
        <c:crosses val="autoZero"/>
        <c:crossBetween val="midCat"/>
      </c:valAx>
      <c:valAx>
        <c:axId val="73300224"/>
        <c:scaling>
          <c:orientation val="minMax"/>
        </c:scaling>
        <c:axPos val="l"/>
        <c:numFmt formatCode="General" sourceLinked="1"/>
        <c:majorTickMark val="none"/>
        <c:tickLblPos val="nextTo"/>
        <c:spPr>
          <a:ln>
            <a:tailEnd type="arrow"/>
          </a:ln>
        </c:spPr>
        <c:crossAx val="73298688"/>
        <c:crossesAt val="2004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780885780885863"/>
          <c:y val="0.40385022681413385"/>
          <c:w val="0.24820512820512824"/>
          <c:h val="0.42517014852912172"/>
        </c:manualLayout>
      </c:layout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Waimanu</a:t>
            </a:r>
            <a:r>
              <a:rPr lang="en-US" baseline="0"/>
              <a:t> River Nitrates</a:t>
            </a:r>
            <a:endParaRPr lang="en-US"/>
          </a:p>
        </c:rich>
      </c:tx>
      <c:layout/>
    </c:title>
    <c:plotArea>
      <c:layout/>
      <c:lineChart>
        <c:grouping val="standard"/>
        <c:ser>
          <c:idx val="1"/>
          <c:order val="0"/>
          <c:tx>
            <c:strRef>
              <c:f>'WAIMANU RIVER YEARLY AVERAGE'!$G$1:$G$2</c:f>
              <c:strCache>
                <c:ptCount val="1"/>
                <c:pt idx="0">
                  <c:v>Nitrate mg/L</c:v>
                </c:pt>
              </c:strCache>
            </c:strRef>
          </c:tx>
          <c:marker>
            <c:symbol val="none"/>
          </c:marker>
          <c:cat>
            <c:numRef>
              <c:f>'WAIMANU RIVER YEARLY AVERAGE'!$A$3:$A$9</c:f>
              <c:numCache>
                <c:formatCode>General</c:formatCode>
                <c:ptCount val="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</c:numCache>
            </c:numRef>
          </c:cat>
          <c:val>
            <c:numRef>
              <c:f>'WAIMANU RIVER YEARLY AVERAGE'!$G$3:$G$9</c:f>
              <c:numCache>
                <c:formatCode>General</c:formatCode>
                <c:ptCount val="7"/>
                <c:pt idx="0">
                  <c:v>0.14000000000000001</c:v>
                </c:pt>
                <c:pt idx="1">
                  <c:v>0.06</c:v>
                </c:pt>
                <c:pt idx="2">
                  <c:v>0.35</c:v>
                </c:pt>
                <c:pt idx="3">
                  <c:v>0.09</c:v>
                </c:pt>
                <c:pt idx="4">
                  <c:v>0.26</c:v>
                </c:pt>
                <c:pt idx="5">
                  <c:v>0.26</c:v>
                </c:pt>
                <c:pt idx="6">
                  <c:v>0.05</c:v>
                </c:pt>
              </c:numCache>
            </c:numRef>
          </c:val>
        </c:ser>
        <c:marker val="1"/>
        <c:axId val="48111616"/>
        <c:axId val="48113152"/>
      </c:lineChart>
      <c:catAx>
        <c:axId val="48111616"/>
        <c:scaling>
          <c:orientation val="minMax"/>
        </c:scaling>
        <c:axPos val="b"/>
        <c:numFmt formatCode="General" sourceLinked="1"/>
        <c:tickLblPos val="nextTo"/>
        <c:crossAx val="48113152"/>
        <c:crosses val="autoZero"/>
        <c:auto val="1"/>
        <c:lblAlgn val="ctr"/>
        <c:lblOffset val="100"/>
      </c:catAx>
      <c:valAx>
        <c:axId val="481131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Nitrate (mg/L)</a:t>
                </a:r>
              </a:p>
            </c:rich>
          </c:tx>
          <c:layout/>
        </c:title>
        <c:numFmt formatCode="General" sourceLinked="1"/>
        <c:tickLblPos val="nextTo"/>
        <c:crossAx val="48111616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0</xdr:row>
      <xdr:rowOff>9525</xdr:rowOff>
    </xdr:from>
    <xdr:to>
      <xdr:col>20</xdr:col>
      <xdr:colOff>600075</xdr:colOff>
      <xdr:row>16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152400</xdr:colOff>
      <xdr:row>4</xdr:row>
      <xdr:rowOff>85725</xdr:rowOff>
    </xdr:from>
    <xdr:to>
      <xdr:col>11</xdr:col>
      <xdr:colOff>9525</xdr:colOff>
      <xdr:row>17</xdr:row>
      <xdr:rowOff>142875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61"/>
  <sheetViews>
    <sheetView workbookViewId="0">
      <selection activeCell="T3" sqref="T3"/>
    </sheetView>
  </sheetViews>
  <sheetFormatPr defaultColWidth="17.28515625" defaultRowHeight="15"/>
  <cols>
    <col min="4" max="5" width="17.28515625" style="26"/>
    <col min="11" max="11" width="17.28515625" style="26"/>
    <col min="14" max="14" width="17.28515625" style="26"/>
    <col min="16" max="16" width="17.28515625" style="26"/>
    <col min="20" max="20" width="17.28515625" style="26"/>
    <col min="21" max="21" width="17.28515625" style="35"/>
    <col min="22" max="22" width="17.28515625" style="26"/>
    <col min="27" max="27" width="17.28515625" style="26"/>
  </cols>
  <sheetData>
    <row r="1" spans="1:31" ht="15.75" thickBot="1"/>
    <row r="2" spans="1:31" ht="31.5">
      <c r="A2" s="1" t="s">
        <v>0</v>
      </c>
      <c r="B2" s="2" t="s">
        <v>1</v>
      </c>
      <c r="C2" s="3" t="s">
        <v>2</v>
      </c>
      <c r="D2" s="27" t="s">
        <v>3</v>
      </c>
      <c r="E2" s="27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27" t="s">
        <v>10</v>
      </c>
      <c r="L2" s="3" t="s">
        <v>11</v>
      </c>
      <c r="M2" s="3" t="s">
        <v>12</v>
      </c>
      <c r="N2" s="27" t="s">
        <v>13</v>
      </c>
      <c r="O2" s="3" t="s">
        <v>14</v>
      </c>
      <c r="P2" s="27" t="s">
        <v>15</v>
      </c>
      <c r="Q2" s="3" t="s">
        <v>16</v>
      </c>
      <c r="R2" s="3" t="s">
        <v>17</v>
      </c>
      <c r="S2" s="3" t="s">
        <v>18</v>
      </c>
      <c r="T2" s="27" t="s">
        <v>19</v>
      </c>
      <c r="U2" s="36" t="s">
        <v>20</v>
      </c>
      <c r="V2" s="27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27" t="s">
        <v>26</v>
      </c>
      <c r="AB2" s="3" t="s">
        <v>27</v>
      </c>
      <c r="AC2" s="3" t="s">
        <v>28</v>
      </c>
      <c r="AD2" s="3" t="s">
        <v>29</v>
      </c>
      <c r="AE2" s="4" t="s">
        <v>30</v>
      </c>
    </row>
    <row r="3" spans="1:31">
      <c r="A3" s="5"/>
      <c r="B3" s="6" t="s">
        <v>31</v>
      </c>
      <c r="C3" s="7" t="s">
        <v>32</v>
      </c>
      <c r="D3" s="28">
        <v>0</v>
      </c>
      <c r="E3" s="28" t="s">
        <v>33</v>
      </c>
      <c r="F3" s="7" t="s">
        <v>34</v>
      </c>
      <c r="G3" s="7" t="s">
        <v>35</v>
      </c>
      <c r="H3" s="7" t="s">
        <v>36</v>
      </c>
      <c r="I3" s="7" t="s">
        <v>36</v>
      </c>
      <c r="J3" s="7" t="s">
        <v>36</v>
      </c>
      <c r="K3" s="28" t="s">
        <v>36</v>
      </c>
      <c r="L3" s="7" t="s">
        <v>36</v>
      </c>
      <c r="M3" s="7" t="s">
        <v>36</v>
      </c>
      <c r="N3" s="28" t="s">
        <v>36</v>
      </c>
      <c r="O3" s="7" t="s">
        <v>37</v>
      </c>
      <c r="P3" s="28" t="s">
        <v>36</v>
      </c>
      <c r="Q3" s="7" t="s">
        <v>36</v>
      </c>
      <c r="R3" s="7" t="s">
        <v>36</v>
      </c>
      <c r="S3" s="7" t="s">
        <v>36</v>
      </c>
      <c r="T3" s="28" t="s">
        <v>36</v>
      </c>
      <c r="U3" s="37" t="s">
        <v>36</v>
      </c>
      <c r="V3" s="28" t="s">
        <v>36</v>
      </c>
      <c r="W3" s="7" t="s">
        <v>36</v>
      </c>
      <c r="X3" s="7" t="s">
        <v>36</v>
      </c>
      <c r="Y3" s="7" t="s">
        <v>36</v>
      </c>
      <c r="Z3" s="7" t="s">
        <v>36</v>
      </c>
      <c r="AA3" s="28" t="s">
        <v>36</v>
      </c>
      <c r="AB3" s="7" t="s">
        <v>36</v>
      </c>
      <c r="AC3" s="7" t="s">
        <v>36</v>
      </c>
      <c r="AD3" s="7" t="s">
        <v>36</v>
      </c>
      <c r="AE3" s="8" t="s">
        <v>36</v>
      </c>
    </row>
    <row r="4" spans="1:31">
      <c r="A4" s="9" t="s">
        <v>38</v>
      </c>
      <c r="B4" s="9" t="s">
        <v>39</v>
      </c>
      <c r="C4" s="9">
        <v>28.9</v>
      </c>
      <c r="D4" s="29">
        <v>7</v>
      </c>
      <c r="E4" s="29">
        <v>72.900000000000006</v>
      </c>
      <c r="F4" s="9">
        <v>2.5</v>
      </c>
      <c r="G4" s="10">
        <v>28.9</v>
      </c>
      <c r="H4" s="19">
        <v>34.200000000000003</v>
      </c>
      <c r="I4" s="19">
        <v>34.200000000000003</v>
      </c>
      <c r="J4" s="9">
        <v>0</v>
      </c>
      <c r="K4" s="29">
        <v>28.6</v>
      </c>
      <c r="L4" s="9">
        <v>24.4</v>
      </c>
      <c r="M4" s="9">
        <v>4.2</v>
      </c>
      <c r="N4" s="29">
        <v>49</v>
      </c>
      <c r="O4" s="9">
        <v>0</v>
      </c>
      <c r="P4" s="29" t="s">
        <v>40</v>
      </c>
      <c r="Q4" s="9" t="s">
        <v>40</v>
      </c>
      <c r="R4" s="9">
        <v>5.9</v>
      </c>
      <c r="S4" s="9" t="s">
        <v>41</v>
      </c>
      <c r="T4" s="29">
        <v>0.04</v>
      </c>
      <c r="U4" s="38">
        <v>0.02</v>
      </c>
      <c r="V4" s="29">
        <v>0.02</v>
      </c>
      <c r="W4" s="9">
        <v>0.02</v>
      </c>
      <c r="X4" s="9" t="s">
        <v>42</v>
      </c>
      <c r="Y4" s="10">
        <v>9.8000000000000007</v>
      </c>
      <c r="Z4" s="11">
        <v>1</v>
      </c>
      <c r="AA4" s="29" t="s">
        <v>41</v>
      </c>
      <c r="AB4" s="10" t="s">
        <v>43</v>
      </c>
      <c r="AC4" s="10" t="s">
        <v>43</v>
      </c>
      <c r="AD4" s="13"/>
      <c r="AE4" s="13"/>
    </row>
    <row r="5" spans="1:31">
      <c r="A5" s="9"/>
      <c r="B5" s="9"/>
      <c r="C5" s="9"/>
      <c r="D5" s="29"/>
      <c r="E5" s="29"/>
      <c r="F5" s="9"/>
      <c r="G5" s="10"/>
      <c r="H5" s="19"/>
      <c r="I5" s="19"/>
      <c r="J5" s="9"/>
      <c r="K5" s="29"/>
      <c r="L5" s="9"/>
      <c r="M5" s="9"/>
      <c r="N5" s="29"/>
      <c r="O5" s="9"/>
      <c r="P5" s="29"/>
      <c r="Q5" s="9"/>
      <c r="R5" s="9"/>
      <c r="S5" s="9"/>
      <c r="T5" s="29"/>
      <c r="U5" s="38"/>
      <c r="V5" s="29"/>
      <c r="W5" s="9"/>
      <c r="X5" s="9"/>
      <c r="Y5" s="10"/>
      <c r="Z5" s="11"/>
      <c r="AA5" s="29"/>
      <c r="AB5" s="10"/>
      <c r="AC5" s="10"/>
      <c r="AD5" s="13"/>
      <c r="AE5" s="13"/>
    </row>
    <row r="6" spans="1:31">
      <c r="A6" s="9" t="s">
        <v>44</v>
      </c>
      <c r="B6" s="9" t="s">
        <v>39</v>
      </c>
      <c r="C6" s="9">
        <v>26.4</v>
      </c>
      <c r="D6" s="29">
        <v>6.96</v>
      </c>
      <c r="E6" s="29">
        <v>99.4</v>
      </c>
      <c r="F6" s="9">
        <v>0</v>
      </c>
      <c r="G6" s="23">
        <v>0</v>
      </c>
      <c r="H6" s="19">
        <v>28</v>
      </c>
      <c r="I6" s="19">
        <v>28</v>
      </c>
      <c r="J6" s="9">
        <v>0</v>
      </c>
      <c r="K6" s="29">
        <v>32.6</v>
      </c>
      <c r="L6" s="9">
        <v>26.5</v>
      </c>
      <c r="M6" s="9">
        <v>6.1</v>
      </c>
      <c r="N6" s="29">
        <v>66</v>
      </c>
      <c r="O6" s="9">
        <v>0</v>
      </c>
      <c r="P6" s="29" t="s">
        <v>40</v>
      </c>
      <c r="Q6" s="9" t="s">
        <v>40</v>
      </c>
      <c r="R6" s="9"/>
      <c r="S6" s="9" t="s">
        <v>41</v>
      </c>
      <c r="T6" s="29">
        <v>0.02</v>
      </c>
      <c r="U6" s="38">
        <v>0.01</v>
      </c>
      <c r="V6" s="29" t="s">
        <v>45</v>
      </c>
      <c r="W6" s="9" t="s">
        <v>45</v>
      </c>
      <c r="X6" s="9" t="s">
        <v>42</v>
      </c>
      <c r="Y6" s="10">
        <v>10.6</v>
      </c>
      <c r="Z6" s="11">
        <v>1.5</v>
      </c>
      <c r="AA6" s="29" t="s">
        <v>41</v>
      </c>
      <c r="AB6" s="10" t="s">
        <v>43</v>
      </c>
      <c r="AC6" s="10" t="s">
        <v>43</v>
      </c>
      <c r="AD6" s="13"/>
      <c r="AE6" s="13"/>
    </row>
    <row r="7" spans="1:31">
      <c r="A7" s="9"/>
      <c r="B7" s="9"/>
      <c r="C7" s="9"/>
      <c r="D7" s="29"/>
      <c r="E7" s="29"/>
      <c r="F7" s="9"/>
      <c r="G7" s="10"/>
      <c r="H7" s="19"/>
      <c r="I7" s="19"/>
      <c r="J7" s="9"/>
      <c r="K7" s="29"/>
      <c r="L7" s="9"/>
      <c r="M7" s="9"/>
      <c r="N7" s="29"/>
      <c r="O7" s="9"/>
      <c r="P7" s="29"/>
      <c r="Q7" s="9"/>
      <c r="R7" s="9"/>
      <c r="S7" s="9"/>
      <c r="T7" s="29"/>
      <c r="U7" s="38"/>
      <c r="V7" s="29"/>
      <c r="W7" s="9"/>
      <c r="X7" s="9"/>
      <c r="Y7" s="10"/>
      <c r="Z7" s="11"/>
      <c r="AA7" s="29"/>
      <c r="AB7" s="10"/>
      <c r="AC7" s="10"/>
      <c r="AD7" s="13"/>
      <c r="AE7" s="13"/>
    </row>
    <row r="8" spans="1:31">
      <c r="A8" s="14">
        <v>38874</v>
      </c>
      <c r="B8" s="9" t="s">
        <v>39</v>
      </c>
      <c r="C8" s="9">
        <v>25.6</v>
      </c>
      <c r="D8" s="29">
        <v>7.11</v>
      </c>
      <c r="E8" s="29">
        <v>94.4</v>
      </c>
      <c r="F8" s="9">
        <v>0</v>
      </c>
      <c r="G8" s="10">
        <v>1.3</v>
      </c>
      <c r="H8" s="19">
        <v>33.299999999999997</v>
      </c>
      <c r="I8" s="19">
        <v>33.299999999999997</v>
      </c>
      <c r="J8" s="9">
        <v>0</v>
      </c>
      <c r="K8" s="29">
        <v>30.9</v>
      </c>
      <c r="L8" s="9">
        <v>24.7</v>
      </c>
      <c r="M8" s="9">
        <v>6.2</v>
      </c>
      <c r="N8" s="29"/>
      <c r="O8" s="9">
        <v>0</v>
      </c>
      <c r="P8" s="29"/>
      <c r="Q8" s="9"/>
      <c r="R8" s="9">
        <v>7.1</v>
      </c>
      <c r="S8" s="9" t="s">
        <v>41</v>
      </c>
      <c r="T8" s="29">
        <v>0.27</v>
      </c>
      <c r="U8" s="38">
        <v>0.24</v>
      </c>
      <c r="V8" s="29">
        <v>0.04</v>
      </c>
      <c r="W8" s="9">
        <v>0.04</v>
      </c>
      <c r="X8" s="9" t="s">
        <v>42</v>
      </c>
      <c r="Y8" s="10">
        <v>9.9</v>
      </c>
      <c r="Z8" s="11">
        <v>1.5</v>
      </c>
      <c r="AA8" s="29" t="s">
        <v>41</v>
      </c>
      <c r="AB8" s="10" t="s">
        <v>43</v>
      </c>
      <c r="AC8" s="10" t="s">
        <v>43</v>
      </c>
      <c r="AD8" s="13"/>
      <c r="AE8" s="13"/>
    </row>
    <row r="9" spans="1:31">
      <c r="A9" s="13"/>
      <c r="B9" s="13"/>
      <c r="C9" s="13"/>
      <c r="D9" s="30"/>
      <c r="E9" s="30"/>
      <c r="F9" s="13"/>
      <c r="G9" s="15"/>
      <c r="H9" s="18"/>
      <c r="I9" s="18"/>
      <c r="J9" s="13"/>
      <c r="K9" s="30"/>
      <c r="L9" s="13"/>
      <c r="M9" s="13"/>
      <c r="N9" s="30"/>
      <c r="O9" s="13"/>
      <c r="P9" s="30"/>
      <c r="Q9" s="13"/>
      <c r="R9" s="13"/>
      <c r="S9" s="13"/>
      <c r="T9" s="30"/>
      <c r="U9" s="39"/>
      <c r="V9" s="30"/>
      <c r="W9" s="13"/>
      <c r="X9" s="13"/>
      <c r="Y9" s="15"/>
      <c r="Z9" s="16"/>
      <c r="AA9" s="30"/>
      <c r="AB9" s="15"/>
      <c r="AC9" s="15"/>
      <c r="AD9" s="13"/>
      <c r="AE9" s="13"/>
    </row>
    <row r="10" spans="1:31">
      <c r="A10" s="13" t="s">
        <v>46</v>
      </c>
      <c r="B10" s="13" t="s">
        <v>39</v>
      </c>
      <c r="C10" s="13">
        <v>24</v>
      </c>
      <c r="D10" s="30">
        <v>7.2</v>
      </c>
      <c r="E10" s="30">
        <v>40.4</v>
      </c>
      <c r="F10" s="13">
        <v>0</v>
      </c>
      <c r="G10" s="15">
        <v>1.6</v>
      </c>
      <c r="H10" s="18">
        <v>34</v>
      </c>
      <c r="I10" s="18">
        <v>34</v>
      </c>
      <c r="J10" s="13">
        <v>0</v>
      </c>
      <c r="K10" s="30"/>
      <c r="L10" s="13"/>
      <c r="M10" s="13"/>
      <c r="N10" s="30"/>
      <c r="O10" s="13">
        <v>0</v>
      </c>
      <c r="P10" s="30">
        <v>0.57999999999999996</v>
      </c>
      <c r="Q10" s="13"/>
      <c r="R10" s="13">
        <v>5.7</v>
      </c>
      <c r="S10" s="13" t="s">
        <v>41</v>
      </c>
      <c r="T10" s="30">
        <v>0.06</v>
      </c>
      <c r="U10" s="39">
        <v>0.05</v>
      </c>
      <c r="V10" s="30">
        <v>0.05</v>
      </c>
      <c r="W10" s="13">
        <v>0.04</v>
      </c>
      <c r="X10" s="13" t="s">
        <v>42</v>
      </c>
      <c r="Y10" s="15">
        <v>7.4</v>
      </c>
      <c r="Z10" s="16">
        <v>2.8</v>
      </c>
      <c r="AA10" s="30" t="s">
        <v>41</v>
      </c>
      <c r="AB10" s="15" t="s">
        <v>43</v>
      </c>
      <c r="AC10" s="15" t="s">
        <v>43</v>
      </c>
      <c r="AD10" s="13"/>
      <c r="AE10" s="13"/>
    </row>
    <row r="11" spans="1:31">
      <c r="A11" s="13"/>
      <c r="B11" s="13"/>
      <c r="C11" s="13"/>
      <c r="D11" s="30"/>
      <c r="E11" s="30"/>
      <c r="F11" s="13"/>
      <c r="G11" s="15"/>
      <c r="H11" s="18"/>
      <c r="I11" s="18"/>
      <c r="J11" s="13"/>
      <c r="K11" s="30"/>
      <c r="L11" s="13"/>
      <c r="M11" s="13"/>
      <c r="N11" s="30"/>
      <c r="O11" s="13"/>
      <c r="P11" s="30"/>
      <c r="Q11" s="13"/>
      <c r="R11" s="13"/>
      <c r="S11" s="13"/>
      <c r="T11" s="30"/>
      <c r="U11" s="39"/>
      <c r="V11" s="30"/>
      <c r="W11" s="13"/>
      <c r="X11" s="13"/>
      <c r="Y11" s="15"/>
      <c r="Z11" s="15"/>
      <c r="AA11" s="30"/>
      <c r="AB11" s="13"/>
      <c r="AC11" s="13"/>
      <c r="AD11" s="13"/>
      <c r="AE11" s="13"/>
    </row>
    <row r="12" spans="1:31">
      <c r="A12" s="13" t="s">
        <v>47</v>
      </c>
      <c r="B12" s="13" t="s">
        <v>39</v>
      </c>
      <c r="C12" s="13">
        <v>25</v>
      </c>
      <c r="D12" s="30">
        <v>7.2</v>
      </c>
      <c r="E12" s="30">
        <v>40.4</v>
      </c>
      <c r="F12" s="18">
        <v>2.5</v>
      </c>
      <c r="G12" s="15">
        <v>4.08</v>
      </c>
      <c r="H12" s="18">
        <v>34.200000000000003</v>
      </c>
      <c r="I12" s="18">
        <v>34.200000000000003</v>
      </c>
      <c r="J12" s="13">
        <v>0</v>
      </c>
      <c r="K12" s="30">
        <v>29.9</v>
      </c>
      <c r="L12" s="13">
        <v>18.5</v>
      </c>
      <c r="M12" s="13">
        <v>11.4</v>
      </c>
      <c r="N12" s="30">
        <v>270</v>
      </c>
      <c r="O12" s="13">
        <v>0</v>
      </c>
      <c r="P12" s="30"/>
      <c r="Q12" s="13"/>
      <c r="R12" s="18">
        <v>5.7</v>
      </c>
      <c r="S12" s="13" t="s">
        <v>41</v>
      </c>
      <c r="T12" s="30">
        <v>0.02</v>
      </c>
      <c r="U12" s="39">
        <v>0.01</v>
      </c>
      <c r="V12" s="30">
        <v>0.01</v>
      </c>
      <c r="W12" s="13">
        <v>0.01</v>
      </c>
      <c r="X12" s="13" t="s">
        <v>42</v>
      </c>
      <c r="Y12" s="15">
        <v>7.4</v>
      </c>
      <c r="Z12" s="16">
        <v>2.8</v>
      </c>
      <c r="AA12" s="30" t="s">
        <v>41</v>
      </c>
      <c r="AB12" s="15" t="s">
        <v>43</v>
      </c>
      <c r="AC12" s="15" t="s">
        <v>43</v>
      </c>
      <c r="AD12" s="13"/>
      <c r="AE12" s="13"/>
    </row>
    <row r="13" spans="1:31">
      <c r="A13" s="13"/>
      <c r="B13" s="13"/>
      <c r="C13" s="13"/>
      <c r="D13" s="30"/>
      <c r="E13" s="30"/>
      <c r="F13" s="18"/>
      <c r="G13" s="15"/>
      <c r="H13" s="18"/>
      <c r="I13" s="18"/>
      <c r="J13" s="13"/>
      <c r="K13" s="30"/>
      <c r="L13" s="13"/>
      <c r="M13" s="13"/>
      <c r="N13" s="30"/>
      <c r="O13" s="13"/>
      <c r="P13" s="30"/>
      <c r="Q13" s="13"/>
      <c r="R13" s="18"/>
      <c r="S13" s="13"/>
      <c r="T13" s="30"/>
      <c r="U13" s="39"/>
      <c r="V13" s="30"/>
      <c r="W13" s="13"/>
      <c r="X13" s="13"/>
      <c r="Y13" s="15"/>
      <c r="Z13" s="16"/>
      <c r="AA13" s="30"/>
      <c r="AB13" s="15"/>
      <c r="AC13" s="15"/>
      <c r="AD13" s="13"/>
      <c r="AE13" s="13"/>
    </row>
    <row r="14" spans="1:31">
      <c r="A14" s="9" t="s">
        <v>48</v>
      </c>
      <c r="B14" s="9" t="s">
        <v>39</v>
      </c>
      <c r="C14" s="9">
        <f>(C10+C12)/2</f>
        <v>24.5</v>
      </c>
      <c r="D14" s="29">
        <f t="shared" ref="D14:Z14" si="0">(D10+D12)/2</f>
        <v>7.2</v>
      </c>
      <c r="E14" s="29">
        <f t="shared" si="0"/>
        <v>40.4</v>
      </c>
      <c r="F14" s="9">
        <f t="shared" si="0"/>
        <v>1.25</v>
      </c>
      <c r="G14" s="10">
        <f t="shared" si="0"/>
        <v>2.84</v>
      </c>
      <c r="H14" s="19">
        <f t="shared" si="0"/>
        <v>34.1</v>
      </c>
      <c r="I14" s="19">
        <f t="shared" si="0"/>
        <v>34.1</v>
      </c>
      <c r="J14" s="9">
        <f t="shared" si="0"/>
        <v>0</v>
      </c>
      <c r="K14" s="29">
        <f t="shared" si="0"/>
        <v>14.95</v>
      </c>
      <c r="L14" s="9">
        <f t="shared" si="0"/>
        <v>9.25</v>
      </c>
      <c r="M14" s="9">
        <f t="shared" si="0"/>
        <v>5.7</v>
      </c>
      <c r="N14" s="29">
        <f t="shared" si="0"/>
        <v>135</v>
      </c>
      <c r="O14" s="9">
        <f t="shared" si="0"/>
        <v>0</v>
      </c>
      <c r="P14" s="29">
        <f t="shared" si="0"/>
        <v>0.28999999999999998</v>
      </c>
      <c r="Q14" s="9">
        <f t="shared" si="0"/>
        <v>0</v>
      </c>
      <c r="R14" s="9">
        <f t="shared" si="0"/>
        <v>5.7</v>
      </c>
      <c r="S14" s="9" t="s">
        <v>41</v>
      </c>
      <c r="T14" s="29">
        <f t="shared" si="0"/>
        <v>0.04</v>
      </c>
      <c r="U14" s="38">
        <f t="shared" si="0"/>
        <v>3.0000000000000002E-2</v>
      </c>
      <c r="V14" s="29">
        <f t="shared" si="0"/>
        <v>3.0000000000000002E-2</v>
      </c>
      <c r="W14" s="9">
        <f t="shared" si="0"/>
        <v>2.5000000000000001E-2</v>
      </c>
      <c r="X14" s="9" t="s">
        <v>42</v>
      </c>
      <c r="Y14" s="9">
        <f t="shared" si="0"/>
        <v>7.4</v>
      </c>
      <c r="Z14" s="9">
        <f t="shared" si="0"/>
        <v>2.8</v>
      </c>
      <c r="AA14" s="29" t="s">
        <v>41</v>
      </c>
      <c r="AB14" s="10" t="s">
        <v>43</v>
      </c>
      <c r="AC14" s="10" t="s">
        <v>43</v>
      </c>
      <c r="AD14" s="13"/>
      <c r="AE14" s="13"/>
    </row>
    <row r="15" spans="1:31">
      <c r="A15" s="9"/>
      <c r="B15" s="9"/>
      <c r="C15" s="9"/>
      <c r="D15" s="29"/>
      <c r="E15" s="29"/>
      <c r="F15" s="9"/>
      <c r="G15" s="10"/>
      <c r="H15" s="19"/>
      <c r="I15" s="19"/>
      <c r="J15" s="9"/>
      <c r="K15" s="29"/>
      <c r="L15" s="9"/>
      <c r="M15" s="9"/>
      <c r="N15" s="29"/>
      <c r="O15" s="9"/>
      <c r="P15" s="29"/>
      <c r="Q15" s="9"/>
      <c r="R15" s="9"/>
      <c r="S15" s="9"/>
      <c r="T15" s="29"/>
      <c r="U15" s="38"/>
      <c r="V15" s="29"/>
      <c r="W15" s="9"/>
      <c r="X15" s="9"/>
      <c r="Y15" s="9"/>
      <c r="Z15" s="9"/>
      <c r="AA15" s="29"/>
      <c r="AB15" s="10"/>
      <c r="AC15" s="10"/>
      <c r="AD15" s="13"/>
      <c r="AE15" s="13"/>
    </row>
    <row r="16" spans="1:31">
      <c r="A16" s="14">
        <v>38906</v>
      </c>
      <c r="B16" s="9" t="s">
        <v>39</v>
      </c>
      <c r="C16" s="9">
        <v>20</v>
      </c>
      <c r="D16" s="29">
        <v>6.9</v>
      </c>
      <c r="E16" s="29">
        <v>43.7</v>
      </c>
      <c r="F16" s="23">
        <v>0</v>
      </c>
      <c r="G16" s="10">
        <v>1.42</v>
      </c>
      <c r="H16" s="19">
        <v>34</v>
      </c>
      <c r="I16" s="19">
        <v>34</v>
      </c>
      <c r="J16" s="9">
        <v>0</v>
      </c>
      <c r="K16" s="29">
        <v>27.8</v>
      </c>
      <c r="L16" s="9">
        <v>12.4</v>
      </c>
      <c r="M16" s="9">
        <v>15.4</v>
      </c>
      <c r="N16" s="29">
        <v>31</v>
      </c>
      <c r="O16" s="9">
        <v>0</v>
      </c>
      <c r="P16" s="29" t="s">
        <v>40</v>
      </c>
      <c r="Q16" s="9" t="s">
        <v>40</v>
      </c>
      <c r="R16" s="19">
        <v>6.8</v>
      </c>
      <c r="S16" s="9" t="s">
        <v>41</v>
      </c>
      <c r="T16" s="29" t="s">
        <v>49</v>
      </c>
      <c r="U16" s="38" t="s">
        <v>49</v>
      </c>
      <c r="V16" s="29">
        <v>0.01</v>
      </c>
      <c r="W16" s="9">
        <v>0.01</v>
      </c>
      <c r="X16" s="9" t="s">
        <v>42</v>
      </c>
      <c r="Y16" s="10">
        <v>4.9000000000000004</v>
      </c>
      <c r="Z16" s="11">
        <v>3.7</v>
      </c>
      <c r="AA16" s="29" t="s">
        <v>41</v>
      </c>
      <c r="AB16" s="10" t="s">
        <v>43</v>
      </c>
      <c r="AC16" s="10" t="s">
        <v>43</v>
      </c>
      <c r="AD16" s="13"/>
      <c r="AE16" s="13"/>
    </row>
    <row r="17" spans="1:31">
      <c r="A17" s="13"/>
      <c r="B17" s="13"/>
      <c r="C17" s="13"/>
      <c r="D17" s="30"/>
      <c r="E17" s="30"/>
      <c r="F17" s="21"/>
      <c r="G17" s="15"/>
      <c r="H17" s="18"/>
      <c r="I17" s="18"/>
      <c r="J17" s="13"/>
      <c r="K17" s="30"/>
      <c r="L17" s="13"/>
      <c r="M17" s="13"/>
      <c r="N17" s="30"/>
      <c r="O17" s="13"/>
      <c r="P17" s="30"/>
      <c r="Q17" s="13"/>
      <c r="R17" s="18"/>
      <c r="S17" s="13"/>
      <c r="T17" s="30"/>
      <c r="U17" s="39"/>
      <c r="V17" s="30"/>
      <c r="W17" s="13"/>
      <c r="X17" s="13"/>
      <c r="Y17" s="15"/>
      <c r="Z17" s="16"/>
      <c r="AA17" s="30"/>
      <c r="AB17" s="15"/>
      <c r="AC17" s="15"/>
      <c r="AD17" s="13"/>
      <c r="AE17" s="13"/>
    </row>
    <row r="18" spans="1:31">
      <c r="A18" s="20">
        <v>38816</v>
      </c>
      <c r="B18" s="13" t="s">
        <v>39</v>
      </c>
      <c r="C18" s="13">
        <v>24.5</v>
      </c>
      <c r="D18" s="31">
        <v>7</v>
      </c>
      <c r="E18" s="30">
        <v>78.900000000000006</v>
      </c>
      <c r="F18" s="21">
        <v>0</v>
      </c>
      <c r="G18" s="15">
        <v>0.64</v>
      </c>
      <c r="H18" s="18">
        <v>35</v>
      </c>
      <c r="I18" s="18">
        <v>35</v>
      </c>
      <c r="J18" s="13">
        <v>0</v>
      </c>
      <c r="K18" s="30">
        <v>24.5</v>
      </c>
      <c r="L18" s="13">
        <v>12.2</v>
      </c>
      <c r="M18" s="13">
        <v>12.3</v>
      </c>
      <c r="N18" s="30">
        <v>53</v>
      </c>
      <c r="O18" s="13">
        <v>0</v>
      </c>
      <c r="P18" s="30" t="s">
        <v>40</v>
      </c>
      <c r="Q18" s="13" t="s">
        <v>40</v>
      </c>
      <c r="R18" s="18">
        <v>5.2</v>
      </c>
      <c r="S18" s="13" t="s">
        <v>41</v>
      </c>
      <c r="T18" s="30" t="s">
        <v>49</v>
      </c>
      <c r="U18" s="39" t="s">
        <v>49</v>
      </c>
      <c r="V18" s="30" t="s">
        <v>45</v>
      </c>
      <c r="W18" s="13" t="s">
        <v>45</v>
      </c>
      <c r="X18" s="13" t="s">
        <v>42</v>
      </c>
      <c r="Y18" s="15">
        <v>4.9000000000000004</v>
      </c>
      <c r="Z18" s="16">
        <v>3</v>
      </c>
      <c r="AA18" s="30" t="s">
        <v>41</v>
      </c>
      <c r="AB18" s="15" t="s">
        <v>43</v>
      </c>
      <c r="AC18" s="15" t="s">
        <v>43</v>
      </c>
      <c r="AD18" s="13"/>
      <c r="AE18" s="13"/>
    </row>
    <row r="19" spans="1:31">
      <c r="A19" s="13"/>
      <c r="B19" s="13"/>
      <c r="C19" s="13"/>
      <c r="D19" s="31"/>
      <c r="E19" s="30"/>
      <c r="F19" s="18"/>
      <c r="G19" s="15"/>
      <c r="H19" s="18"/>
      <c r="I19" s="18"/>
      <c r="J19" s="13"/>
      <c r="K19" s="30"/>
      <c r="L19" s="13"/>
      <c r="M19" s="13"/>
      <c r="N19" s="30"/>
      <c r="O19" s="13"/>
      <c r="P19" s="30"/>
      <c r="Q19" s="13"/>
      <c r="R19" s="18"/>
      <c r="S19" s="13"/>
      <c r="T19" s="30"/>
      <c r="U19" s="39"/>
      <c r="V19" s="30"/>
      <c r="W19" s="13"/>
      <c r="X19" s="13"/>
      <c r="Y19" s="15"/>
      <c r="Z19" s="16"/>
      <c r="AA19" s="30"/>
      <c r="AB19" s="15"/>
      <c r="AC19" s="15"/>
      <c r="AD19" s="13"/>
      <c r="AE19" s="13"/>
    </row>
    <row r="20" spans="1:31">
      <c r="A20" s="20">
        <v>39030</v>
      </c>
      <c r="B20" s="13" t="s">
        <v>39</v>
      </c>
      <c r="C20" s="18">
        <v>27</v>
      </c>
      <c r="D20" s="31">
        <v>7</v>
      </c>
      <c r="E20" s="30">
        <v>91.8</v>
      </c>
      <c r="F20" s="18">
        <v>2.5</v>
      </c>
      <c r="G20" s="15">
        <v>1.92</v>
      </c>
      <c r="H20" s="18"/>
      <c r="I20" s="18"/>
      <c r="J20" s="13"/>
      <c r="K20" s="30"/>
      <c r="L20" s="13"/>
      <c r="M20" s="13"/>
      <c r="N20" s="30">
        <v>60</v>
      </c>
      <c r="O20" s="13">
        <v>0</v>
      </c>
      <c r="P20" s="30" t="s">
        <v>41</v>
      </c>
      <c r="Q20" s="13" t="s">
        <v>41</v>
      </c>
      <c r="R20" s="18"/>
      <c r="S20" s="13" t="s">
        <v>41</v>
      </c>
      <c r="T20" s="30">
        <v>0.08</v>
      </c>
      <c r="U20" s="39">
        <v>0.06</v>
      </c>
      <c r="V20" s="30">
        <v>0.06</v>
      </c>
      <c r="W20" s="13">
        <v>0.04</v>
      </c>
      <c r="X20" s="13" t="s">
        <v>42</v>
      </c>
      <c r="Y20" s="15"/>
      <c r="Z20" s="16"/>
      <c r="AA20" s="30"/>
      <c r="AB20" s="15" t="s">
        <v>43</v>
      </c>
      <c r="AC20" s="15" t="s">
        <v>43</v>
      </c>
      <c r="AD20" s="13"/>
      <c r="AE20" s="13"/>
    </row>
    <row r="21" spans="1:31">
      <c r="A21" s="20"/>
      <c r="B21" s="13"/>
      <c r="C21" s="18"/>
      <c r="D21" s="31"/>
      <c r="E21" s="30"/>
      <c r="F21" s="18"/>
      <c r="G21" s="15"/>
      <c r="H21" s="18"/>
      <c r="I21" s="18"/>
      <c r="J21" s="13"/>
      <c r="K21" s="30"/>
      <c r="L21" s="13"/>
      <c r="M21" s="13"/>
      <c r="N21" s="30"/>
      <c r="O21" s="13"/>
      <c r="P21" s="30"/>
      <c r="Q21" s="13"/>
      <c r="R21" s="18"/>
      <c r="S21" s="13"/>
      <c r="T21" s="30"/>
      <c r="U21" s="39"/>
      <c r="V21" s="30"/>
      <c r="W21" s="13"/>
      <c r="X21" s="13"/>
      <c r="Y21" s="15"/>
      <c r="Z21" s="16"/>
      <c r="AA21" s="30"/>
      <c r="AB21" s="15"/>
      <c r="AC21" s="15"/>
      <c r="AD21" s="13"/>
      <c r="AE21" s="13"/>
    </row>
    <row r="22" spans="1:31">
      <c r="A22" s="13" t="s">
        <v>50</v>
      </c>
      <c r="B22" s="13" t="s">
        <v>39</v>
      </c>
      <c r="C22" s="13">
        <v>22</v>
      </c>
      <c r="D22" s="30">
        <v>6.8</v>
      </c>
      <c r="E22" s="30">
        <v>64</v>
      </c>
      <c r="F22" s="18">
        <v>2.5</v>
      </c>
      <c r="G22" s="15">
        <v>3.18</v>
      </c>
      <c r="H22" s="18">
        <v>21</v>
      </c>
      <c r="I22" s="18">
        <v>21</v>
      </c>
      <c r="J22" s="13">
        <v>0</v>
      </c>
      <c r="K22" s="30">
        <v>23.7</v>
      </c>
      <c r="L22" s="13">
        <v>14.4</v>
      </c>
      <c r="M22" s="13">
        <v>9.3000000000000007</v>
      </c>
      <c r="N22" s="30">
        <v>43</v>
      </c>
      <c r="O22" s="13">
        <v>0</v>
      </c>
      <c r="P22" s="30">
        <v>0.05</v>
      </c>
      <c r="Q22" s="13" t="s">
        <v>40</v>
      </c>
      <c r="R22" s="18">
        <v>7.7</v>
      </c>
      <c r="S22" s="13" t="s">
        <v>41</v>
      </c>
      <c r="T22" s="30">
        <v>0.08</v>
      </c>
      <c r="U22" s="39">
        <v>0.06</v>
      </c>
      <c r="V22" s="30">
        <v>0.04</v>
      </c>
      <c r="W22" s="13">
        <v>0.02</v>
      </c>
      <c r="X22" s="13" t="s">
        <v>42</v>
      </c>
      <c r="Y22" s="15">
        <v>5.8</v>
      </c>
      <c r="Z22" s="16">
        <v>2.2999999999999998</v>
      </c>
      <c r="AA22" s="30" t="s">
        <v>41</v>
      </c>
      <c r="AB22" s="15" t="s">
        <v>43</v>
      </c>
      <c r="AC22" s="15" t="s">
        <v>43</v>
      </c>
      <c r="AD22" s="13"/>
      <c r="AE22" s="13"/>
    </row>
    <row r="23" spans="1:31">
      <c r="A23" s="13"/>
      <c r="B23" s="13"/>
      <c r="C23" s="18"/>
      <c r="D23" s="31"/>
      <c r="E23" s="31"/>
      <c r="F23" s="18"/>
      <c r="G23" s="15"/>
      <c r="H23" s="18"/>
      <c r="I23" s="18"/>
      <c r="J23" s="21"/>
      <c r="K23" s="31"/>
      <c r="L23" s="18"/>
      <c r="M23" s="18"/>
      <c r="N23" s="31"/>
      <c r="O23" s="18"/>
      <c r="P23" s="30"/>
      <c r="Q23" s="15"/>
      <c r="R23" s="18"/>
      <c r="S23" s="13"/>
      <c r="T23" s="30"/>
      <c r="U23" s="39"/>
      <c r="V23" s="30"/>
      <c r="W23" s="13"/>
      <c r="X23" s="13"/>
      <c r="Y23" s="18"/>
      <c r="Z23" s="18"/>
      <c r="AA23" s="30"/>
      <c r="AB23" s="15"/>
      <c r="AC23" s="15"/>
      <c r="AD23" s="13"/>
      <c r="AE23" s="13"/>
    </row>
    <row r="24" spans="1:31">
      <c r="A24" s="9" t="s">
        <v>51</v>
      </c>
      <c r="B24" s="9" t="s">
        <v>39</v>
      </c>
      <c r="C24" s="19">
        <f>(C18+C20+C22)/3</f>
        <v>24.5</v>
      </c>
      <c r="D24" s="32">
        <f t="shared" ref="D24:Z24" si="1">(D18+D20+D22)/3</f>
        <v>6.9333333333333336</v>
      </c>
      <c r="E24" s="32">
        <f t="shared" si="1"/>
        <v>78.233333333333334</v>
      </c>
      <c r="F24" s="19">
        <f t="shared" si="1"/>
        <v>1.6666666666666667</v>
      </c>
      <c r="G24" s="10">
        <f t="shared" si="1"/>
        <v>1.9133333333333333</v>
      </c>
      <c r="H24" s="19">
        <f t="shared" si="1"/>
        <v>18.666666666666668</v>
      </c>
      <c r="I24" s="19">
        <f t="shared" si="1"/>
        <v>18.666666666666668</v>
      </c>
      <c r="J24" s="23">
        <f t="shared" si="1"/>
        <v>0</v>
      </c>
      <c r="K24" s="32">
        <f t="shared" si="1"/>
        <v>16.066666666666666</v>
      </c>
      <c r="L24" s="19">
        <f t="shared" si="1"/>
        <v>8.8666666666666671</v>
      </c>
      <c r="M24" s="19">
        <f t="shared" si="1"/>
        <v>7.2</v>
      </c>
      <c r="N24" s="32">
        <f t="shared" si="1"/>
        <v>52</v>
      </c>
      <c r="O24" s="19">
        <f t="shared" si="1"/>
        <v>0</v>
      </c>
      <c r="P24" s="29">
        <v>0.05</v>
      </c>
      <c r="Q24" s="9" t="s">
        <v>40</v>
      </c>
      <c r="R24" s="19">
        <f t="shared" si="1"/>
        <v>4.3</v>
      </c>
      <c r="S24" s="9" t="s">
        <v>41</v>
      </c>
      <c r="T24" s="29" t="s">
        <v>49</v>
      </c>
      <c r="U24" s="38" t="s">
        <v>49</v>
      </c>
      <c r="V24" s="29">
        <v>0.01</v>
      </c>
      <c r="W24" s="9">
        <v>0.01</v>
      </c>
      <c r="X24" s="9" t="s">
        <v>42</v>
      </c>
      <c r="Y24" s="19">
        <f t="shared" si="1"/>
        <v>3.5666666666666664</v>
      </c>
      <c r="Z24" s="19">
        <f t="shared" si="1"/>
        <v>1.7666666666666666</v>
      </c>
      <c r="AA24" s="29" t="s">
        <v>41</v>
      </c>
      <c r="AB24" s="10" t="s">
        <v>43</v>
      </c>
      <c r="AC24" s="10" t="s">
        <v>43</v>
      </c>
      <c r="AD24" s="13"/>
      <c r="AE24" s="13"/>
    </row>
    <row r="25" spans="1:31">
      <c r="A25" s="13"/>
      <c r="B25" s="13"/>
      <c r="C25" s="18"/>
      <c r="D25" s="31"/>
      <c r="E25" s="31"/>
      <c r="F25" s="18"/>
      <c r="G25" s="15"/>
      <c r="H25" s="18"/>
      <c r="I25" s="18"/>
      <c r="J25" s="21"/>
      <c r="K25" s="31"/>
      <c r="L25" s="18"/>
      <c r="M25" s="18"/>
      <c r="N25" s="31"/>
      <c r="O25" s="18"/>
      <c r="P25" s="30"/>
      <c r="Q25" s="15"/>
      <c r="R25" s="18"/>
      <c r="S25" s="13"/>
      <c r="T25" s="30"/>
      <c r="U25" s="39"/>
      <c r="V25" s="30"/>
      <c r="W25" s="13"/>
      <c r="X25" s="13"/>
      <c r="Y25" s="18"/>
      <c r="Z25" s="18"/>
      <c r="AA25" s="30"/>
      <c r="AB25" s="15"/>
      <c r="AC25" s="15"/>
      <c r="AD25" s="13"/>
      <c r="AE25" s="13"/>
    </row>
    <row r="26" spans="1:31">
      <c r="A26" s="20">
        <v>38758</v>
      </c>
      <c r="B26" s="13" t="s">
        <v>39</v>
      </c>
      <c r="C26" s="18">
        <v>23</v>
      </c>
      <c r="D26" s="31">
        <v>6.8</v>
      </c>
      <c r="E26" s="31">
        <v>70.5</v>
      </c>
      <c r="F26" s="18">
        <v>7.5</v>
      </c>
      <c r="G26" s="15">
        <v>8.76</v>
      </c>
      <c r="H26" s="18">
        <v>23.7</v>
      </c>
      <c r="I26" s="18">
        <v>23.7</v>
      </c>
      <c r="J26" s="21">
        <v>0</v>
      </c>
      <c r="K26" s="31">
        <v>22.8</v>
      </c>
      <c r="L26" s="18">
        <v>18.5</v>
      </c>
      <c r="M26" s="18">
        <v>14.4</v>
      </c>
      <c r="N26" s="31"/>
      <c r="O26" s="18"/>
      <c r="P26" s="30"/>
      <c r="Q26" s="15"/>
      <c r="R26" s="18"/>
      <c r="S26" s="13"/>
      <c r="T26" s="30"/>
      <c r="U26" s="39"/>
      <c r="V26" s="30"/>
      <c r="W26" s="13"/>
      <c r="X26" s="13"/>
      <c r="Y26" s="18"/>
      <c r="Z26" s="18"/>
      <c r="AA26" s="30"/>
      <c r="AB26" s="15" t="s">
        <v>43</v>
      </c>
      <c r="AC26" s="15" t="s">
        <v>43</v>
      </c>
      <c r="AD26" s="13"/>
      <c r="AE26" s="13"/>
    </row>
    <row r="27" spans="1:31">
      <c r="A27" s="13"/>
      <c r="B27" s="13"/>
      <c r="C27" s="18"/>
      <c r="D27" s="31"/>
      <c r="E27" s="31"/>
      <c r="F27" s="18"/>
      <c r="G27" s="15"/>
      <c r="H27" s="18"/>
      <c r="I27" s="18"/>
      <c r="J27" s="21"/>
      <c r="K27" s="31"/>
      <c r="L27" s="18"/>
      <c r="M27" s="18"/>
      <c r="N27" s="31"/>
      <c r="O27" s="18"/>
      <c r="P27" s="30"/>
      <c r="Q27" s="15"/>
      <c r="R27" s="18"/>
      <c r="S27" s="13"/>
      <c r="T27" s="30"/>
      <c r="U27" s="39"/>
      <c r="V27" s="30"/>
      <c r="W27" s="13"/>
      <c r="X27" s="13"/>
      <c r="Y27" s="18"/>
      <c r="Z27" s="18"/>
      <c r="AA27" s="30"/>
      <c r="AB27" s="15"/>
      <c r="AC27" s="15"/>
      <c r="AD27" s="13"/>
      <c r="AE27" s="13"/>
    </row>
    <row r="28" spans="1:31">
      <c r="A28" s="13" t="s">
        <v>52</v>
      </c>
      <c r="B28" s="13" t="s">
        <v>39</v>
      </c>
      <c r="C28" s="18">
        <v>24.5</v>
      </c>
      <c r="D28" s="31">
        <v>7.2</v>
      </c>
      <c r="E28" s="31">
        <v>68.2</v>
      </c>
      <c r="F28" s="18">
        <v>10</v>
      </c>
      <c r="G28" s="15">
        <v>12.9</v>
      </c>
      <c r="H28" s="18">
        <v>26.6</v>
      </c>
      <c r="I28" s="18">
        <v>26.6</v>
      </c>
      <c r="J28" s="21">
        <v>0</v>
      </c>
      <c r="K28" s="31">
        <v>23.7</v>
      </c>
      <c r="L28" s="18">
        <v>15.6</v>
      </c>
      <c r="M28" s="18">
        <v>8.1</v>
      </c>
      <c r="N28" s="31">
        <v>46</v>
      </c>
      <c r="O28" s="18">
        <v>0</v>
      </c>
      <c r="P28" s="34">
        <v>0.05</v>
      </c>
      <c r="Q28" s="15">
        <v>0.03</v>
      </c>
      <c r="R28" s="18">
        <v>4.5</v>
      </c>
      <c r="S28" s="13" t="s">
        <v>41</v>
      </c>
      <c r="T28" s="30">
        <v>0.06</v>
      </c>
      <c r="U28" s="39">
        <v>0.04</v>
      </c>
      <c r="V28" s="30">
        <v>0.02</v>
      </c>
      <c r="W28" s="13">
        <v>0.02</v>
      </c>
      <c r="X28" s="13" t="s">
        <v>42</v>
      </c>
      <c r="Y28" s="18">
        <v>2</v>
      </c>
      <c r="Z28" s="18">
        <v>4.9000000000000004</v>
      </c>
      <c r="AA28" s="30" t="s">
        <v>41</v>
      </c>
      <c r="AB28" s="15" t="s">
        <v>43</v>
      </c>
      <c r="AC28" s="15" t="s">
        <v>43</v>
      </c>
      <c r="AD28" s="13"/>
      <c r="AE28" s="13"/>
    </row>
    <row r="29" spans="1:31">
      <c r="A29" s="13"/>
      <c r="B29" s="13"/>
      <c r="C29" s="18"/>
      <c r="D29" s="31"/>
      <c r="E29" s="31"/>
      <c r="F29" s="18"/>
      <c r="G29" s="15"/>
      <c r="H29" s="18"/>
      <c r="I29" s="18"/>
      <c r="J29" s="21"/>
      <c r="K29" s="31"/>
      <c r="L29" s="18"/>
      <c r="M29" s="18"/>
      <c r="N29" s="31"/>
      <c r="O29" s="18"/>
      <c r="P29" s="34"/>
      <c r="Q29" s="15"/>
      <c r="R29" s="18"/>
      <c r="S29" s="13"/>
      <c r="T29" s="30"/>
      <c r="U29" s="39"/>
      <c r="V29" s="30"/>
      <c r="W29" s="13"/>
      <c r="X29" s="13"/>
      <c r="Y29" s="18"/>
      <c r="Z29" s="18"/>
      <c r="AA29" s="30"/>
      <c r="AB29" s="15"/>
      <c r="AC29" s="15"/>
      <c r="AD29" s="13"/>
      <c r="AE29" s="13"/>
    </row>
    <row r="30" spans="1:31">
      <c r="A30" s="13" t="s">
        <v>53</v>
      </c>
      <c r="B30" s="13" t="s">
        <v>39</v>
      </c>
      <c r="C30" s="18">
        <v>25.9</v>
      </c>
      <c r="D30" s="31">
        <v>6.9</v>
      </c>
      <c r="E30" s="31">
        <v>81.900000000000006</v>
      </c>
      <c r="F30" s="18">
        <v>2.5</v>
      </c>
      <c r="G30" s="15">
        <v>3</v>
      </c>
      <c r="H30" s="18">
        <v>25.2</v>
      </c>
      <c r="I30" s="18">
        <v>25.2</v>
      </c>
      <c r="J30" s="21">
        <v>0</v>
      </c>
      <c r="K30" s="31">
        <v>41.2</v>
      </c>
      <c r="L30" s="18">
        <v>18.5</v>
      </c>
      <c r="M30" s="18">
        <v>22.7</v>
      </c>
      <c r="N30" s="31">
        <v>53</v>
      </c>
      <c r="O30" s="18">
        <v>0</v>
      </c>
      <c r="P30" s="34">
        <v>0.09</v>
      </c>
      <c r="Q30" s="15">
        <v>0.12</v>
      </c>
      <c r="R30" s="18">
        <v>4.8</v>
      </c>
      <c r="S30" s="13" t="s">
        <v>41</v>
      </c>
      <c r="T30" s="30">
        <v>0.06</v>
      </c>
      <c r="U30" s="39">
        <v>0.04</v>
      </c>
      <c r="V30" s="30">
        <v>0.02</v>
      </c>
      <c r="W30" s="13">
        <v>0.02</v>
      </c>
      <c r="X30" s="13" t="s">
        <v>42</v>
      </c>
      <c r="Y30" s="18">
        <v>7.4</v>
      </c>
      <c r="Z30" s="18">
        <v>5.5</v>
      </c>
      <c r="AA30" s="30" t="s">
        <v>41</v>
      </c>
      <c r="AB30" s="15" t="s">
        <v>43</v>
      </c>
      <c r="AC30" s="15" t="s">
        <v>43</v>
      </c>
      <c r="AD30" s="13"/>
      <c r="AE30" s="13"/>
    </row>
    <row r="31" spans="1:31">
      <c r="A31" s="13"/>
      <c r="B31" s="13"/>
      <c r="C31" s="18"/>
      <c r="D31" s="31"/>
      <c r="E31" s="31"/>
      <c r="F31" s="18"/>
      <c r="G31" s="15"/>
      <c r="H31" s="18"/>
      <c r="I31" s="18"/>
      <c r="J31" s="21"/>
      <c r="K31" s="31"/>
      <c r="L31" s="18"/>
      <c r="M31" s="18"/>
      <c r="N31" s="31"/>
      <c r="O31" s="18"/>
      <c r="P31" s="34"/>
      <c r="Q31" s="15"/>
      <c r="R31" s="18"/>
      <c r="S31" s="13"/>
      <c r="T31" s="30"/>
      <c r="U31" s="39"/>
      <c r="V31" s="30"/>
      <c r="W31" s="13"/>
      <c r="X31" s="13"/>
      <c r="Y31" s="18"/>
      <c r="Z31" s="18"/>
      <c r="AA31" s="30"/>
      <c r="AB31" s="15"/>
      <c r="AC31" s="15"/>
      <c r="AD31" s="13"/>
      <c r="AE31" s="13"/>
    </row>
    <row r="32" spans="1:31">
      <c r="A32" s="9" t="s">
        <v>54</v>
      </c>
      <c r="B32" s="9" t="s">
        <v>39</v>
      </c>
      <c r="C32" s="19">
        <f>(C26+C28+C30)/3</f>
        <v>24.466666666666669</v>
      </c>
      <c r="D32" s="32">
        <f t="shared" ref="D32:Z32" si="2">(D26+D28+D30)/3</f>
        <v>6.9666666666666659</v>
      </c>
      <c r="E32" s="32">
        <f t="shared" si="2"/>
        <v>73.533333333333331</v>
      </c>
      <c r="F32" s="19">
        <f t="shared" si="2"/>
        <v>6.666666666666667</v>
      </c>
      <c r="G32" s="10">
        <f t="shared" si="2"/>
        <v>8.2200000000000006</v>
      </c>
      <c r="H32" s="19">
        <f t="shared" si="2"/>
        <v>25.166666666666668</v>
      </c>
      <c r="I32" s="19">
        <f t="shared" si="2"/>
        <v>25.166666666666668</v>
      </c>
      <c r="J32" s="19">
        <f t="shared" si="2"/>
        <v>0</v>
      </c>
      <c r="K32" s="32">
        <f t="shared" si="2"/>
        <v>29.233333333333334</v>
      </c>
      <c r="L32" s="19">
        <f t="shared" si="2"/>
        <v>17.533333333333335</v>
      </c>
      <c r="M32" s="19">
        <f t="shared" si="2"/>
        <v>15.066666666666668</v>
      </c>
      <c r="N32" s="32">
        <f t="shared" si="2"/>
        <v>33</v>
      </c>
      <c r="O32" s="19">
        <f t="shared" si="2"/>
        <v>0</v>
      </c>
      <c r="P32" s="33">
        <f t="shared" si="2"/>
        <v>4.6666666666666669E-2</v>
      </c>
      <c r="Q32" s="10">
        <f t="shared" si="2"/>
        <v>4.9999999999999996E-2</v>
      </c>
      <c r="R32" s="19">
        <f t="shared" si="2"/>
        <v>3.1</v>
      </c>
      <c r="S32" s="9" t="s">
        <v>41</v>
      </c>
      <c r="T32" s="33">
        <f t="shared" si="2"/>
        <v>0.04</v>
      </c>
      <c r="U32" s="40">
        <f t="shared" si="2"/>
        <v>2.6666666666666668E-2</v>
      </c>
      <c r="V32" s="33">
        <f t="shared" si="2"/>
        <v>1.3333333333333334E-2</v>
      </c>
      <c r="W32" s="10">
        <f t="shared" si="2"/>
        <v>1.3333333333333334E-2</v>
      </c>
      <c r="X32" s="9" t="s">
        <v>42</v>
      </c>
      <c r="Y32" s="19">
        <f t="shared" si="2"/>
        <v>3.1333333333333333</v>
      </c>
      <c r="Z32" s="19">
        <f t="shared" si="2"/>
        <v>3.4666666666666668</v>
      </c>
      <c r="AA32" s="29" t="s">
        <v>41</v>
      </c>
      <c r="AB32" s="10" t="s">
        <v>43</v>
      </c>
      <c r="AC32" s="10" t="s">
        <v>43</v>
      </c>
      <c r="AD32" s="13"/>
      <c r="AE32" s="13"/>
    </row>
    <row r="33" spans="1:31">
      <c r="A33" s="13"/>
      <c r="B33" s="13"/>
      <c r="C33" s="18"/>
      <c r="D33" s="31"/>
      <c r="E33" s="31"/>
      <c r="F33" s="18"/>
      <c r="G33" s="15"/>
      <c r="H33" s="18"/>
      <c r="I33" s="18"/>
      <c r="J33" s="21"/>
      <c r="K33" s="31"/>
      <c r="L33" s="18"/>
      <c r="M33" s="18"/>
      <c r="N33" s="31"/>
      <c r="O33" s="18"/>
      <c r="P33" s="34"/>
      <c r="Q33" s="15"/>
      <c r="R33" s="18"/>
      <c r="S33" s="13"/>
      <c r="T33" s="30"/>
      <c r="U33" s="39"/>
      <c r="V33" s="30"/>
      <c r="W33" s="13"/>
      <c r="X33" s="13"/>
      <c r="Y33" s="18"/>
      <c r="Z33" s="18"/>
      <c r="AA33" s="30"/>
      <c r="AB33" s="15"/>
      <c r="AC33" s="15"/>
      <c r="AD33" s="13"/>
      <c r="AE33" s="13"/>
    </row>
    <row r="34" spans="1:31">
      <c r="A34" s="20">
        <v>38879</v>
      </c>
      <c r="B34" s="13" t="s">
        <v>39</v>
      </c>
      <c r="C34" s="18">
        <v>27</v>
      </c>
      <c r="D34" s="31">
        <v>6.9</v>
      </c>
      <c r="E34" s="31">
        <v>80.599999999999994</v>
      </c>
      <c r="F34" s="18">
        <v>2.5</v>
      </c>
      <c r="G34" s="15">
        <v>2.59</v>
      </c>
      <c r="H34" s="18">
        <v>25.2</v>
      </c>
      <c r="I34" s="18">
        <v>25.2</v>
      </c>
      <c r="J34" s="21">
        <v>0</v>
      </c>
      <c r="K34" s="31">
        <v>36.700000000000003</v>
      </c>
      <c r="L34" s="18">
        <v>18.399999999999999</v>
      </c>
      <c r="M34" s="18">
        <v>18.399999999999999</v>
      </c>
      <c r="N34" s="31">
        <v>54</v>
      </c>
      <c r="O34" s="18">
        <v>0</v>
      </c>
      <c r="P34" s="34">
        <v>0.04</v>
      </c>
      <c r="Q34" s="15">
        <v>0.02</v>
      </c>
      <c r="R34" s="18">
        <v>6.1</v>
      </c>
      <c r="S34" s="13" t="s">
        <v>41</v>
      </c>
      <c r="T34" s="30">
        <v>0.02</v>
      </c>
      <c r="U34" s="39">
        <v>0.01</v>
      </c>
      <c r="V34" s="30">
        <v>0.01</v>
      </c>
      <c r="W34" s="13">
        <v>0.01</v>
      </c>
      <c r="X34" s="13" t="s">
        <v>42</v>
      </c>
      <c r="Y34" s="18">
        <v>7.4</v>
      </c>
      <c r="Z34" s="18">
        <v>4.5</v>
      </c>
      <c r="AA34" s="30" t="s">
        <v>41</v>
      </c>
      <c r="AB34" s="15" t="s">
        <v>43</v>
      </c>
      <c r="AC34" s="15" t="s">
        <v>43</v>
      </c>
      <c r="AD34" s="13"/>
      <c r="AE34" s="13"/>
    </row>
    <row r="35" spans="1:31">
      <c r="A35" s="13"/>
      <c r="B35" s="13"/>
      <c r="C35" s="13"/>
      <c r="D35" s="30"/>
      <c r="E35" s="30"/>
      <c r="F35" s="13"/>
      <c r="G35" s="15"/>
      <c r="H35" s="18"/>
      <c r="I35" s="18"/>
      <c r="J35" s="13"/>
      <c r="K35" s="30"/>
      <c r="L35" s="13"/>
      <c r="M35" s="13"/>
      <c r="N35" s="30"/>
      <c r="O35" s="13"/>
      <c r="P35" s="30"/>
      <c r="Q35" s="13"/>
      <c r="R35" s="13"/>
      <c r="S35" s="13"/>
      <c r="T35" s="30"/>
      <c r="U35" s="39"/>
      <c r="V35" s="30"/>
      <c r="W35" s="13"/>
      <c r="X35" s="13"/>
      <c r="Y35" s="13"/>
      <c r="Z35" s="13"/>
      <c r="AA35" s="30"/>
      <c r="AB35" s="13"/>
      <c r="AC35" s="13"/>
      <c r="AD35" s="13"/>
      <c r="AE35" s="13"/>
    </row>
    <row r="36" spans="1:31">
      <c r="A36" s="13" t="s">
        <v>55</v>
      </c>
      <c r="B36" s="13" t="s">
        <v>39</v>
      </c>
      <c r="C36" s="13">
        <v>26.3</v>
      </c>
      <c r="D36" s="30">
        <v>6.8</v>
      </c>
      <c r="E36" s="30">
        <v>70.900000000000006</v>
      </c>
      <c r="F36" s="13">
        <v>0</v>
      </c>
      <c r="G36" s="15">
        <v>1.1000000000000001</v>
      </c>
      <c r="H36" s="18">
        <v>32</v>
      </c>
      <c r="I36" s="18">
        <v>32</v>
      </c>
      <c r="J36" s="13">
        <v>0</v>
      </c>
      <c r="K36" s="30">
        <v>41.8</v>
      </c>
      <c r="L36" s="13">
        <v>26.5</v>
      </c>
      <c r="M36" s="13">
        <v>15.3</v>
      </c>
      <c r="N36" s="30">
        <v>60</v>
      </c>
      <c r="O36" s="13">
        <v>0</v>
      </c>
      <c r="P36" s="30">
        <v>0.03</v>
      </c>
      <c r="Q36" s="13">
        <v>0.04</v>
      </c>
      <c r="R36" s="13">
        <v>5.9</v>
      </c>
      <c r="S36" s="13" t="s">
        <v>41</v>
      </c>
      <c r="T36" s="30">
        <v>0.04</v>
      </c>
      <c r="U36" s="39">
        <v>0.02</v>
      </c>
      <c r="V36" s="30">
        <v>0.01</v>
      </c>
      <c r="W36" s="13">
        <v>0.01</v>
      </c>
      <c r="X36" s="13" t="s">
        <v>42</v>
      </c>
      <c r="Y36" s="13">
        <v>8.1999999999999993</v>
      </c>
      <c r="Z36" s="13">
        <v>1.5</v>
      </c>
      <c r="AA36" s="30" t="s">
        <v>41</v>
      </c>
      <c r="AB36" s="15" t="s">
        <v>43</v>
      </c>
      <c r="AC36" s="15" t="s">
        <v>43</v>
      </c>
      <c r="AD36" s="13"/>
      <c r="AE36" s="13"/>
    </row>
    <row r="37" spans="1:31">
      <c r="A37" s="20"/>
      <c r="B37" s="13"/>
      <c r="C37" s="13"/>
      <c r="D37" s="30"/>
      <c r="E37" s="30"/>
      <c r="F37" s="18"/>
      <c r="G37" s="13"/>
      <c r="H37" s="18"/>
      <c r="I37" s="18"/>
      <c r="J37" s="13"/>
      <c r="K37" s="30"/>
      <c r="L37" s="13"/>
      <c r="M37" s="13"/>
      <c r="N37" s="30"/>
      <c r="O37" s="13"/>
      <c r="P37" s="30"/>
      <c r="Q37" s="13"/>
      <c r="R37" s="18"/>
      <c r="S37" s="13"/>
      <c r="T37" s="30"/>
      <c r="U37" s="39"/>
      <c r="V37" s="30"/>
      <c r="W37" s="13"/>
      <c r="X37" s="13"/>
      <c r="Y37" s="16"/>
      <c r="Z37" s="16"/>
      <c r="AA37" s="30"/>
      <c r="AB37" s="15"/>
      <c r="AC37" s="15"/>
      <c r="AD37" s="13"/>
      <c r="AE37" s="13"/>
    </row>
    <row r="38" spans="1:31">
      <c r="A38" s="13" t="s">
        <v>56</v>
      </c>
      <c r="B38" s="13" t="s">
        <v>39</v>
      </c>
      <c r="C38" s="18">
        <v>28</v>
      </c>
      <c r="D38" s="31">
        <v>7</v>
      </c>
      <c r="E38" s="30">
        <v>89.9</v>
      </c>
      <c r="F38" s="18">
        <v>2.5</v>
      </c>
      <c r="G38" s="13">
        <v>1.77</v>
      </c>
      <c r="H38" s="18">
        <v>31.4</v>
      </c>
      <c r="I38" s="18">
        <v>31.4</v>
      </c>
      <c r="J38" s="13">
        <v>0</v>
      </c>
      <c r="K38" s="30">
        <v>26.5</v>
      </c>
      <c r="L38" s="13">
        <v>20.399999999999999</v>
      </c>
      <c r="M38" s="13">
        <v>6.1</v>
      </c>
      <c r="N38" s="30">
        <v>60</v>
      </c>
      <c r="O38" s="13">
        <v>0</v>
      </c>
      <c r="P38" s="30">
        <v>0.05</v>
      </c>
      <c r="Q38" s="13">
        <v>0.04</v>
      </c>
      <c r="R38" s="18">
        <v>6.2</v>
      </c>
      <c r="S38" s="13" t="s">
        <v>41</v>
      </c>
      <c r="T38" s="30">
        <v>0.02</v>
      </c>
      <c r="U38" s="39">
        <v>0.01</v>
      </c>
      <c r="V38" s="30">
        <v>0.01</v>
      </c>
      <c r="W38" s="13">
        <v>0.01</v>
      </c>
      <c r="X38" s="13" t="s">
        <v>42</v>
      </c>
      <c r="Y38" s="16">
        <v>8.1999999999999993</v>
      </c>
      <c r="Z38" s="16">
        <v>1.5</v>
      </c>
      <c r="AA38" s="30" t="s">
        <v>41</v>
      </c>
      <c r="AB38" s="15" t="s">
        <v>43</v>
      </c>
      <c r="AC38" s="15" t="s">
        <v>43</v>
      </c>
      <c r="AD38" s="13"/>
      <c r="AE38" s="13"/>
    </row>
    <row r="39" spans="1:31">
      <c r="A39" s="13"/>
      <c r="B39" s="13"/>
      <c r="C39" s="18"/>
      <c r="D39" s="30"/>
      <c r="E39" s="30"/>
      <c r="F39" s="18"/>
      <c r="G39" s="13"/>
      <c r="H39" s="18"/>
      <c r="I39" s="18"/>
      <c r="J39" s="13"/>
      <c r="K39" s="30"/>
      <c r="L39" s="13"/>
      <c r="M39" s="13"/>
      <c r="N39" s="30"/>
      <c r="O39" s="13"/>
      <c r="P39" s="30"/>
      <c r="Q39" s="13"/>
      <c r="R39" s="18"/>
      <c r="S39" s="13"/>
      <c r="T39" s="30"/>
      <c r="U39" s="39"/>
      <c r="V39" s="30"/>
      <c r="W39" s="13">
        <v>0</v>
      </c>
      <c r="X39" s="13"/>
      <c r="Y39" s="16"/>
      <c r="Z39" s="16"/>
      <c r="AA39" s="30"/>
      <c r="AB39" s="15"/>
      <c r="AC39" s="15"/>
      <c r="AD39" s="13"/>
      <c r="AE39" s="13"/>
    </row>
    <row r="40" spans="1:31">
      <c r="A40" s="9" t="s">
        <v>57</v>
      </c>
      <c r="B40" s="9" t="s">
        <v>39</v>
      </c>
      <c r="C40" s="9">
        <f>(C34+C36+C38)/3</f>
        <v>27.099999999999998</v>
      </c>
      <c r="D40" s="29">
        <f t="shared" ref="D40:Z40" si="3">(D34+D36+D38)/3</f>
        <v>6.8999999999999995</v>
      </c>
      <c r="E40" s="32">
        <f t="shared" si="3"/>
        <v>80.466666666666669</v>
      </c>
      <c r="F40" s="19">
        <f t="shared" si="3"/>
        <v>1.6666666666666667</v>
      </c>
      <c r="G40" s="19">
        <f t="shared" si="3"/>
        <v>1.82</v>
      </c>
      <c r="H40" s="19">
        <f t="shared" si="3"/>
        <v>29.533333333333331</v>
      </c>
      <c r="I40" s="19">
        <f t="shared" si="3"/>
        <v>29.533333333333331</v>
      </c>
      <c r="J40" s="9">
        <f t="shared" si="3"/>
        <v>0</v>
      </c>
      <c r="K40" s="29">
        <f t="shared" si="3"/>
        <v>35</v>
      </c>
      <c r="L40" s="19">
        <f t="shared" si="3"/>
        <v>21.766666666666666</v>
      </c>
      <c r="M40" s="19">
        <f t="shared" si="3"/>
        <v>13.266666666666667</v>
      </c>
      <c r="N40" s="29">
        <f t="shared" si="3"/>
        <v>58</v>
      </c>
      <c r="O40" s="9">
        <f t="shared" si="3"/>
        <v>0</v>
      </c>
      <c r="P40" s="29">
        <f t="shared" si="3"/>
        <v>0.04</v>
      </c>
      <c r="Q40" s="10">
        <f t="shared" si="3"/>
        <v>3.3333333333333333E-2</v>
      </c>
      <c r="R40" s="10">
        <f t="shared" si="3"/>
        <v>6.0666666666666664</v>
      </c>
      <c r="S40" s="9" t="s">
        <v>41</v>
      </c>
      <c r="T40" s="33">
        <f t="shared" si="3"/>
        <v>2.6666666666666668E-2</v>
      </c>
      <c r="U40" s="40">
        <f t="shared" si="3"/>
        <v>1.3333333333333334E-2</v>
      </c>
      <c r="V40" s="29">
        <f t="shared" si="3"/>
        <v>0.01</v>
      </c>
      <c r="W40" s="9">
        <f t="shared" si="3"/>
        <v>0.01</v>
      </c>
      <c r="X40" s="9" t="s">
        <v>42</v>
      </c>
      <c r="Y40" s="10">
        <f t="shared" si="3"/>
        <v>7.9333333333333327</v>
      </c>
      <c r="Z40" s="9">
        <f t="shared" si="3"/>
        <v>2.5</v>
      </c>
      <c r="AA40" s="29" t="s">
        <v>41</v>
      </c>
      <c r="AB40" s="10" t="s">
        <v>43</v>
      </c>
      <c r="AC40" s="10" t="s">
        <v>43</v>
      </c>
      <c r="AD40" s="13"/>
      <c r="AE40" s="13"/>
    </row>
    <row r="41" spans="1:31">
      <c r="A41" s="13"/>
      <c r="B41" s="13"/>
      <c r="C41" s="13"/>
      <c r="D41" s="30"/>
      <c r="E41" s="31"/>
      <c r="F41" s="18"/>
      <c r="G41" s="18"/>
      <c r="H41" s="18"/>
      <c r="I41" s="18"/>
      <c r="J41" s="13"/>
      <c r="K41" s="30"/>
      <c r="L41" s="13"/>
      <c r="M41" s="13"/>
      <c r="N41" s="30"/>
      <c r="O41" s="13"/>
      <c r="P41" s="30"/>
      <c r="Q41" s="13"/>
      <c r="R41" s="18"/>
      <c r="S41" s="13"/>
      <c r="T41" s="30"/>
      <c r="U41" s="39"/>
      <c r="V41" s="30"/>
      <c r="W41" s="13"/>
      <c r="X41" s="13"/>
      <c r="Y41" s="16"/>
      <c r="Z41" s="16"/>
      <c r="AA41" s="30"/>
      <c r="AB41" s="15"/>
      <c r="AC41" s="15"/>
      <c r="AD41" s="13"/>
      <c r="AE41" s="13"/>
    </row>
    <row r="42" spans="1:31">
      <c r="A42" s="25">
        <v>39058</v>
      </c>
      <c r="B42" s="9" t="s">
        <v>58</v>
      </c>
      <c r="C42" s="9">
        <v>25.9</v>
      </c>
      <c r="D42" s="33">
        <v>7.12</v>
      </c>
      <c r="E42" s="29">
        <v>91.9</v>
      </c>
      <c r="F42" s="19">
        <v>5</v>
      </c>
      <c r="G42" s="10">
        <v>3.7</v>
      </c>
      <c r="H42" s="19">
        <v>33.299999999999997</v>
      </c>
      <c r="I42" s="19">
        <v>33.299999999999997</v>
      </c>
      <c r="J42" s="9">
        <v>0</v>
      </c>
      <c r="K42" s="29">
        <v>29.9</v>
      </c>
      <c r="L42" s="9">
        <v>24.7</v>
      </c>
      <c r="M42" s="9">
        <v>5.2</v>
      </c>
      <c r="N42" s="29">
        <v>62</v>
      </c>
      <c r="O42" s="9">
        <v>0</v>
      </c>
      <c r="P42" s="29">
        <v>0.02</v>
      </c>
      <c r="Q42" s="9" t="s">
        <v>40</v>
      </c>
      <c r="R42" s="19">
        <v>8.1999999999999993</v>
      </c>
      <c r="S42" s="9" t="s">
        <v>41</v>
      </c>
      <c r="T42" s="29">
        <v>0.08</v>
      </c>
      <c r="U42" s="38">
        <v>0.02</v>
      </c>
      <c r="V42" s="29">
        <v>0.02</v>
      </c>
      <c r="W42" s="9">
        <v>0.02</v>
      </c>
      <c r="X42" s="9" t="s">
        <v>42</v>
      </c>
      <c r="Y42" s="11">
        <v>9.9</v>
      </c>
      <c r="Z42" s="11">
        <v>1.3</v>
      </c>
      <c r="AA42" s="29" t="s">
        <v>41</v>
      </c>
      <c r="AB42" s="10" t="s">
        <v>43</v>
      </c>
      <c r="AC42" s="10" t="s">
        <v>43</v>
      </c>
      <c r="AD42" s="13"/>
      <c r="AE42" s="13"/>
    </row>
    <row r="43" spans="1:31">
      <c r="A43" s="9" t="s">
        <v>59</v>
      </c>
      <c r="B43" s="12" t="s">
        <v>60</v>
      </c>
      <c r="C43" s="9">
        <v>25.9</v>
      </c>
      <c r="D43" s="33">
        <v>7.09</v>
      </c>
      <c r="E43" s="29">
        <v>90.4</v>
      </c>
      <c r="F43" s="19">
        <v>5</v>
      </c>
      <c r="G43" s="10">
        <v>3.4</v>
      </c>
      <c r="H43" s="19">
        <v>31.4</v>
      </c>
      <c r="I43" s="19">
        <v>31.4</v>
      </c>
      <c r="J43" s="9">
        <v>0</v>
      </c>
      <c r="K43" s="29">
        <v>26.8</v>
      </c>
      <c r="L43" s="9">
        <v>20.6</v>
      </c>
      <c r="M43" s="9">
        <v>6.2</v>
      </c>
      <c r="N43" s="29">
        <v>60</v>
      </c>
      <c r="O43" s="9">
        <v>0</v>
      </c>
      <c r="P43" s="29">
        <v>0.05</v>
      </c>
      <c r="Q43" s="9">
        <v>0.02</v>
      </c>
      <c r="R43" s="19">
        <v>6.1</v>
      </c>
      <c r="S43" s="9" t="s">
        <v>41</v>
      </c>
      <c r="T43" s="29">
        <v>0.04</v>
      </c>
      <c r="U43" s="38">
        <v>0.02</v>
      </c>
      <c r="V43" s="29">
        <v>0.02</v>
      </c>
      <c r="W43" s="9">
        <v>0.02</v>
      </c>
      <c r="X43" s="9" t="s">
        <v>42</v>
      </c>
      <c r="Y43" s="11">
        <v>9.9</v>
      </c>
      <c r="Z43" s="11">
        <v>1.5</v>
      </c>
      <c r="AA43" s="29" t="s">
        <v>41</v>
      </c>
      <c r="AB43" s="10" t="s">
        <v>43</v>
      </c>
      <c r="AC43" s="10" t="s">
        <v>43</v>
      </c>
      <c r="AD43" s="13"/>
      <c r="AE43" s="13"/>
    </row>
    <row r="44" spans="1:31">
      <c r="A44" s="9"/>
      <c r="B44" s="9" t="s">
        <v>61</v>
      </c>
      <c r="C44" s="9">
        <v>26.8</v>
      </c>
      <c r="D44" s="33">
        <v>7.1</v>
      </c>
      <c r="E44" s="32">
        <v>89</v>
      </c>
      <c r="F44" s="19">
        <v>2.5</v>
      </c>
      <c r="G44" s="10">
        <v>1.96</v>
      </c>
      <c r="H44" s="19">
        <v>30.4</v>
      </c>
      <c r="I44" s="19">
        <v>30.4</v>
      </c>
      <c r="J44" s="9">
        <v>0</v>
      </c>
      <c r="K44" s="29">
        <v>24.7</v>
      </c>
      <c r="L44" s="9">
        <v>20.6</v>
      </c>
      <c r="M44" s="9">
        <v>4.0999999999999996</v>
      </c>
      <c r="N44" s="29">
        <v>59</v>
      </c>
      <c r="O44" s="9">
        <v>0</v>
      </c>
      <c r="P44" s="29">
        <v>0.92</v>
      </c>
      <c r="Q44" s="9">
        <v>0.84</v>
      </c>
      <c r="R44" s="9">
        <v>5.2</v>
      </c>
      <c r="S44" s="9" t="s">
        <v>41</v>
      </c>
      <c r="T44" s="29">
        <v>0.06</v>
      </c>
      <c r="U44" s="38">
        <v>0.04</v>
      </c>
      <c r="V44" s="29">
        <v>0.02</v>
      </c>
      <c r="W44" s="9">
        <v>0.02</v>
      </c>
      <c r="X44" s="9" t="s">
        <v>42</v>
      </c>
      <c r="Y44" s="9">
        <v>8.1999999999999993</v>
      </c>
      <c r="Z44" s="9">
        <v>0.99</v>
      </c>
      <c r="AA44" s="29" t="s">
        <v>41</v>
      </c>
      <c r="AB44" s="10" t="s">
        <v>43</v>
      </c>
      <c r="AC44" s="10" t="s">
        <v>43</v>
      </c>
      <c r="AD44" s="13"/>
      <c r="AE44" s="13"/>
    </row>
    <row r="45" spans="1:31">
      <c r="A45" s="9"/>
      <c r="B45" s="9" t="s">
        <v>62</v>
      </c>
      <c r="C45" s="9">
        <v>27.7</v>
      </c>
      <c r="D45" s="33">
        <v>7.82</v>
      </c>
      <c r="E45" s="29">
        <v>88.1</v>
      </c>
      <c r="F45" s="19">
        <v>2.5</v>
      </c>
      <c r="G45" s="10">
        <v>2.67</v>
      </c>
      <c r="H45" s="19">
        <v>30.4</v>
      </c>
      <c r="I45" s="19">
        <v>30.4</v>
      </c>
      <c r="J45" s="9">
        <v>0</v>
      </c>
      <c r="K45" s="29">
        <v>29.9</v>
      </c>
      <c r="L45" s="9">
        <v>20.6</v>
      </c>
      <c r="M45" s="9">
        <v>9.3000000000000007</v>
      </c>
      <c r="N45" s="29">
        <v>58</v>
      </c>
      <c r="O45" s="9">
        <v>0</v>
      </c>
      <c r="P45" s="29">
        <v>0.05</v>
      </c>
      <c r="Q45" s="9">
        <v>0.03</v>
      </c>
      <c r="R45" s="19"/>
      <c r="S45" s="9" t="s">
        <v>41</v>
      </c>
      <c r="T45" s="29">
        <v>0.08</v>
      </c>
      <c r="U45" s="38">
        <v>0.06</v>
      </c>
      <c r="V45" s="29">
        <v>0.01</v>
      </c>
      <c r="W45" s="9">
        <v>0.01</v>
      </c>
      <c r="X45" s="9" t="s">
        <v>42</v>
      </c>
      <c r="Y45" s="11">
        <v>8.1999999999999993</v>
      </c>
      <c r="Z45" s="11">
        <v>2.2999999999999998</v>
      </c>
      <c r="AA45" s="29" t="s">
        <v>41</v>
      </c>
      <c r="AB45" s="10" t="s">
        <v>43</v>
      </c>
      <c r="AC45" s="10" t="s">
        <v>43</v>
      </c>
      <c r="AD45" s="13"/>
      <c r="AE45" s="13"/>
    </row>
    <row r="46" spans="1:31">
      <c r="A46" s="9"/>
      <c r="B46" s="9" t="s">
        <v>63</v>
      </c>
      <c r="C46" s="19">
        <v>26.9</v>
      </c>
      <c r="D46" s="33">
        <v>7.86</v>
      </c>
      <c r="E46" s="29">
        <v>85.8</v>
      </c>
      <c r="F46" s="19">
        <v>2.5</v>
      </c>
      <c r="G46" s="10">
        <v>2.77</v>
      </c>
      <c r="H46" s="19">
        <v>32.299999999999997</v>
      </c>
      <c r="I46" s="19">
        <v>32.299999999999997</v>
      </c>
      <c r="J46" s="9">
        <v>0</v>
      </c>
      <c r="K46" s="29">
        <v>28.8</v>
      </c>
      <c r="L46" s="9">
        <v>16.5</v>
      </c>
      <c r="M46" s="9">
        <v>12.3</v>
      </c>
      <c r="N46" s="29">
        <v>57</v>
      </c>
      <c r="O46" s="9">
        <v>0</v>
      </c>
      <c r="P46" s="29">
        <v>0.08</v>
      </c>
      <c r="Q46" s="9">
        <v>0.04</v>
      </c>
      <c r="R46" s="19"/>
      <c r="S46" s="9" t="s">
        <v>41</v>
      </c>
      <c r="T46" s="29">
        <v>0.06</v>
      </c>
      <c r="U46" s="38">
        <v>0.04</v>
      </c>
      <c r="V46" s="29">
        <v>0.01</v>
      </c>
      <c r="W46" s="9">
        <v>0.01</v>
      </c>
      <c r="X46" s="9" t="s">
        <v>42</v>
      </c>
      <c r="Y46" s="11">
        <v>6.6</v>
      </c>
      <c r="Z46" s="11">
        <v>2.9</v>
      </c>
      <c r="AA46" s="29" t="s">
        <v>41</v>
      </c>
      <c r="AB46" s="10" t="s">
        <v>43</v>
      </c>
      <c r="AC46" s="10" t="s">
        <v>43</v>
      </c>
      <c r="AD46" s="13"/>
      <c r="AE46" s="13"/>
    </row>
    <row r="47" spans="1:31">
      <c r="A47" s="9"/>
      <c r="B47" s="9" t="s">
        <v>64</v>
      </c>
      <c r="C47" s="19">
        <v>26.6</v>
      </c>
      <c r="D47" s="33">
        <v>6.74</v>
      </c>
      <c r="E47" s="29">
        <v>86.8</v>
      </c>
      <c r="F47" s="19">
        <v>2.5</v>
      </c>
      <c r="G47" s="10">
        <v>2.4900000000000002</v>
      </c>
      <c r="H47" s="19">
        <v>30.4</v>
      </c>
      <c r="I47" s="19">
        <v>30.4</v>
      </c>
      <c r="J47" s="9">
        <v>0</v>
      </c>
      <c r="K47" s="29">
        <v>31.9</v>
      </c>
      <c r="L47" s="9">
        <v>12.4</v>
      </c>
      <c r="M47" s="9">
        <v>19.5</v>
      </c>
      <c r="N47" s="29">
        <v>58</v>
      </c>
      <c r="O47" s="9">
        <v>0</v>
      </c>
      <c r="P47" s="29">
        <v>0.06</v>
      </c>
      <c r="Q47" s="9">
        <v>0.04</v>
      </c>
      <c r="R47" s="19"/>
      <c r="S47" s="9" t="s">
        <v>41</v>
      </c>
      <c r="T47" s="29">
        <v>0.02</v>
      </c>
      <c r="U47" s="38">
        <v>0.01</v>
      </c>
      <c r="V47" s="29">
        <v>0.01</v>
      </c>
      <c r="W47" s="9">
        <v>0.01</v>
      </c>
      <c r="X47" s="9" t="s">
        <v>42</v>
      </c>
      <c r="Y47" s="11">
        <v>4.9000000000000004</v>
      </c>
      <c r="Z47" s="11">
        <v>4.7</v>
      </c>
      <c r="AA47" s="29" t="s">
        <v>41</v>
      </c>
      <c r="AB47" s="10" t="s">
        <v>43</v>
      </c>
      <c r="AC47" s="10" t="s">
        <v>43</v>
      </c>
      <c r="AD47" s="13"/>
      <c r="AE47" s="13"/>
    </row>
    <row r="48" spans="1:31">
      <c r="A48" s="9"/>
      <c r="B48" s="9" t="s">
        <v>65</v>
      </c>
      <c r="C48" s="19">
        <v>27.2</v>
      </c>
      <c r="D48" s="33">
        <v>8.1</v>
      </c>
      <c r="E48" s="29">
        <v>86.6</v>
      </c>
      <c r="F48" s="19">
        <v>2.5</v>
      </c>
      <c r="G48" s="10">
        <v>2.57</v>
      </c>
      <c r="H48" s="19">
        <v>28.5</v>
      </c>
      <c r="I48" s="19">
        <v>28.5</v>
      </c>
      <c r="J48" s="9">
        <v>0</v>
      </c>
      <c r="K48" s="29">
        <v>30.9</v>
      </c>
      <c r="L48" s="9">
        <v>16.5</v>
      </c>
      <c r="M48" s="9">
        <v>14.4</v>
      </c>
      <c r="N48" s="29">
        <v>58</v>
      </c>
      <c r="O48" s="9">
        <v>0</v>
      </c>
      <c r="P48" s="29">
        <v>0.02</v>
      </c>
      <c r="Q48" s="10">
        <v>0.5</v>
      </c>
      <c r="R48" s="19">
        <v>5.2</v>
      </c>
      <c r="S48" s="9" t="s">
        <v>41</v>
      </c>
      <c r="T48" s="29">
        <v>0.04</v>
      </c>
      <c r="U48" s="38">
        <v>0.02</v>
      </c>
      <c r="V48" s="29">
        <v>0.02</v>
      </c>
      <c r="W48" s="9">
        <v>0.01</v>
      </c>
      <c r="X48" s="9" t="s">
        <v>42</v>
      </c>
      <c r="Y48" s="11">
        <v>6.6</v>
      </c>
      <c r="Z48" s="11">
        <v>3.5</v>
      </c>
      <c r="AA48" s="29" t="s">
        <v>41</v>
      </c>
      <c r="AB48" s="10" t="s">
        <v>43</v>
      </c>
      <c r="AC48" s="10" t="s">
        <v>43</v>
      </c>
      <c r="AD48" s="13"/>
      <c r="AE48" s="13"/>
    </row>
    <row r="49" spans="1:31">
      <c r="A49" s="9"/>
      <c r="B49" s="9" t="s">
        <v>66</v>
      </c>
      <c r="C49" s="19">
        <v>26.9</v>
      </c>
      <c r="D49" s="33">
        <v>8.06</v>
      </c>
      <c r="E49" s="29">
        <v>88.6</v>
      </c>
      <c r="F49" s="19">
        <v>10</v>
      </c>
      <c r="G49" s="10">
        <v>6.14</v>
      </c>
      <c r="H49" s="19">
        <v>30.4</v>
      </c>
      <c r="I49" s="19">
        <v>30.4</v>
      </c>
      <c r="J49" s="9">
        <v>0</v>
      </c>
      <c r="K49" s="29">
        <v>32.9</v>
      </c>
      <c r="L49" s="9">
        <v>20.6</v>
      </c>
      <c r="M49" s="9">
        <v>12.3</v>
      </c>
      <c r="N49" s="29">
        <v>59</v>
      </c>
      <c r="O49" s="9">
        <v>0</v>
      </c>
      <c r="P49" s="29">
        <v>0.1</v>
      </c>
      <c r="Q49" s="9">
        <v>0.09</v>
      </c>
      <c r="R49" s="19">
        <v>5.6</v>
      </c>
      <c r="S49" s="9" t="s">
        <v>41</v>
      </c>
      <c r="T49" s="29">
        <v>0.02</v>
      </c>
      <c r="U49" s="38">
        <v>0.02</v>
      </c>
      <c r="V49" s="29">
        <v>0.02</v>
      </c>
      <c r="W49" s="9">
        <v>0.01</v>
      </c>
      <c r="X49" s="9" t="s">
        <v>42</v>
      </c>
      <c r="Y49" s="11">
        <v>8.1999999999999993</v>
      </c>
      <c r="Z49" s="11">
        <v>2.9</v>
      </c>
      <c r="AA49" s="30" t="s">
        <v>67</v>
      </c>
      <c r="AB49" s="10"/>
      <c r="AC49" s="10" t="s">
        <v>43</v>
      </c>
      <c r="AD49" s="13"/>
      <c r="AE49" s="13"/>
    </row>
    <row r="50" spans="1:31">
      <c r="A50" s="13"/>
      <c r="B50" s="13"/>
      <c r="C50" s="18"/>
      <c r="D50" s="30">
        <f>AVERAGE(D4:D49)</f>
        <v>7.1355555555555563</v>
      </c>
      <c r="E50" s="30">
        <f>AVERAGE(E4:E49)</f>
        <v>76.582716049382725</v>
      </c>
      <c r="F50" s="18"/>
      <c r="G50" s="13"/>
      <c r="H50" s="18"/>
      <c r="I50" s="18"/>
      <c r="J50" s="13"/>
      <c r="K50" s="30">
        <f>AVERAGE(K4:K49)</f>
        <v>28.869999999999994</v>
      </c>
      <c r="L50" s="13"/>
      <c r="M50" s="13"/>
      <c r="N50" s="30">
        <f>AVERAGE(N4:N49)</f>
        <v>66.416666666666671</v>
      </c>
      <c r="O50" s="13"/>
      <c r="P50" s="30">
        <f>AVERAGE(P10:P49)</f>
        <v>0.13771929824561405</v>
      </c>
      <c r="Q50" s="13"/>
      <c r="R50" s="18"/>
      <c r="S50" s="13"/>
      <c r="T50" s="30">
        <f>AVERAGE(T4:T49)</f>
        <v>5.5507246376811599E-2</v>
      </c>
      <c r="U50" s="39"/>
      <c r="V50" s="30">
        <f>AVERAGE(V4:V49)</f>
        <v>2.0555555555555563E-2</v>
      </c>
      <c r="W50" s="13"/>
      <c r="X50" s="13"/>
      <c r="Y50" s="16"/>
      <c r="Z50" s="16"/>
      <c r="AA50" s="30"/>
      <c r="AB50" s="15"/>
      <c r="AC50" s="15"/>
      <c r="AD50" s="13"/>
      <c r="AE50" s="13"/>
    </row>
    <row r="51" spans="1:31">
      <c r="A51" s="13"/>
      <c r="B51" s="13"/>
      <c r="C51" s="18"/>
      <c r="D51" s="30"/>
      <c r="E51" s="30"/>
      <c r="F51" s="18"/>
      <c r="G51" s="13"/>
      <c r="H51" s="18"/>
      <c r="I51" s="18"/>
      <c r="J51" s="13"/>
      <c r="K51" s="30"/>
      <c r="L51" s="13"/>
      <c r="M51" s="13"/>
      <c r="N51" s="30"/>
      <c r="O51" s="13"/>
      <c r="P51" s="30">
        <f>AVERAGE(P10:P49)</f>
        <v>0.13771929824561405</v>
      </c>
      <c r="Q51" s="13"/>
      <c r="R51" s="18"/>
      <c r="S51" s="13"/>
      <c r="T51" s="30"/>
      <c r="U51" s="39"/>
      <c r="V51" s="30"/>
      <c r="W51" s="13"/>
      <c r="X51" s="13"/>
      <c r="Y51" s="16"/>
      <c r="Z51" s="16"/>
      <c r="AA51" s="30"/>
      <c r="AB51" s="15"/>
      <c r="AC51" s="15"/>
      <c r="AD51" s="13"/>
      <c r="AE51" s="13"/>
    </row>
    <row r="52" spans="1:31">
      <c r="A52" s="13"/>
      <c r="B52" s="17"/>
      <c r="C52" s="18"/>
      <c r="D52" s="30"/>
      <c r="E52" s="30"/>
      <c r="F52" s="18"/>
      <c r="G52" s="13"/>
      <c r="H52" s="18"/>
      <c r="I52" s="18"/>
      <c r="J52" s="13"/>
      <c r="K52" s="30"/>
      <c r="L52" s="13"/>
      <c r="M52" s="13"/>
      <c r="N52" s="30"/>
      <c r="O52" s="13"/>
      <c r="P52" s="30"/>
      <c r="Q52" s="13"/>
      <c r="R52" s="18"/>
      <c r="S52" s="13"/>
      <c r="T52" s="30"/>
      <c r="U52" s="39"/>
      <c r="V52" s="30"/>
      <c r="W52" s="13"/>
      <c r="X52" s="13"/>
      <c r="Y52" s="16"/>
      <c r="Z52" s="16"/>
      <c r="AA52" s="30"/>
      <c r="AB52" s="15"/>
      <c r="AC52" s="15"/>
      <c r="AD52" s="13"/>
      <c r="AE52" s="13"/>
    </row>
    <row r="54" spans="1:31">
      <c r="A54" s="22"/>
      <c r="B54" s="13"/>
      <c r="C54" s="18"/>
      <c r="D54" s="30"/>
      <c r="E54" s="30"/>
      <c r="F54" s="18"/>
      <c r="G54" s="13"/>
      <c r="H54" s="18"/>
      <c r="I54" s="18"/>
      <c r="J54" s="13"/>
      <c r="K54" s="30"/>
      <c r="L54" s="13"/>
      <c r="M54" s="13"/>
      <c r="N54" s="30"/>
      <c r="O54" s="21"/>
      <c r="P54" s="34"/>
      <c r="Q54" s="15"/>
      <c r="R54" s="18"/>
      <c r="S54" s="13"/>
      <c r="T54" s="30"/>
      <c r="U54" s="39"/>
      <c r="V54" s="30"/>
      <c r="W54" s="13"/>
      <c r="X54" s="13"/>
      <c r="Y54" s="16"/>
      <c r="Z54" s="16"/>
      <c r="AA54" s="30"/>
      <c r="AB54" s="15"/>
      <c r="AC54" s="15"/>
      <c r="AD54" s="22"/>
      <c r="AE54" s="22"/>
    </row>
    <row r="55" spans="1:31">
      <c r="A55" s="22"/>
      <c r="B55" s="13"/>
      <c r="C55" s="18"/>
      <c r="D55" s="31"/>
      <c r="E55" s="31"/>
      <c r="F55" s="18"/>
      <c r="G55" s="18"/>
      <c r="H55" s="18"/>
      <c r="I55" s="18"/>
      <c r="J55" s="21"/>
      <c r="K55" s="31"/>
      <c r="L55" s="18"/>
      <c r="M55" s="18"/>
      <c r="N55" s="31"/>
      <c r="O55" s="21"/>
      <c r="P55" s="34"/>
      <c r="Q55" s="15"/>
      <c r="R55" s="18"/>
      <c r="S55" s="13"/>
      <c r="T55" s="30"/>
      <c r="U55" s="39"/>
      <c r="V55" s="30"/>
      <c r="W55" s="13"/>
      <c r="X55" s="13"/>
      <c r="Y55" s="18"/>
      <c r="Z55" s="18"/>
      <c r="AA55" s="30"/>
      <c r="AB55" s="15"/>
      <c r="AC55" s="15"/>
      <c r="AD55" s="22"/>
      <c r="AE55" s="22"/>
    </row>
    <row r="56" spans="1:31">
      <c r="A56" s="22"/>
      <c r="B56" s="13"/>
      <c r="C56" s="18"/>
      <c r="D56" s="31"/>
      <c r="E56" s="31"/>
      <c r="F56" s="18"/>
      <c r="G56" s="18"/>
      <c r="H56" s="18"/>
      <c r="I56" s="18"/>
      <c r="J56" s="21"/>
      <c r="K56" s="31"/>
      <c r="L56" s="18"/>
      <c r="M56" s="18"/>
      <c r="N56" s="31"/>
      <c r="O56" s="21"/>
      <c r="P56" s="34"/>
      <c r="Q56" s="15"/>
      <c r="R56" s="18"/>
      <c r="S56" s="13"/>
      <c r="T56" s="30"/>
      <c r="U56" s="39"/>
      <c r="V56" s="30"/>
      <c r="W56" s="13"/>
      <c r="X56" s="13"/>
      <c r="Y56" s="18"/>
      <c r="Z56" s="18"/>
      <c r="AA56" s="30"/>
      <c r="AB56" s="15"/>
      <c r="AC56" s="15"/>
      <c r="AD56" s="22"/>
      <c r="AE56" s="22"/>
    </row>
    <row r="57" spans="1:31">
      <c r="A57" s="22"/>
      <c r="B57" s="13"/>
      <c r="C57" s="18"/>
      <c r="D57" s="31"/>
      <c r="E57" s="31"/>
      <c r="F57" s="18"/>
      <c r="G57" s="18"/>
      <c r="H57" s="18"/>
      <c r="I57" s="18"/>
      <c r="J57" s="21"/>
      <c r="K57" s="31"/>
      <c r="L57" s="18"/>
      <c r="M57" s="18"/>
      <c r="N57" s="31"/>
      <c r="O57" s="21"/>
      <c r="P57" s="34"/>
      <c r="Q57" s="15"/>
      <c r="R57" s="18"/>
      <c r="S57" s="13"/>
      <c r="T57" s="30"/>
      <c r="U57" s="39"/>
      <c r="V57" s="30"/>
      <c r="W57" s="13"/>
      <c r="X57" s="13"/>
      <c r="Y57" s="18"/>
      <c r="Z57" s="18"/>
      <c r="AA57" s="30"/>
      <c r="AB57" s="15"/>
      <c r="AC57" s="15"/>
      <c r="AD57" s="22"/>
      <c r="AE57" s="22"/>
    </row>
    <row r="58" spans="1:31">
      <c r="A58" s="22"/>
      <c r="B58" s="13"/>
      <c r="C58" s="18"/>
      <c r="D58" s="31"/>
      <c r="E58" s="31"/>
      <c r="F58" s="18"/>
      <c r="G58" s="18"/>
      <c r="H58" s="18"/>
      <c r="I58" s="18"/>
      <c r="J58" s="21"/>
      <c r="K58" s="31"/>
      <c r="L58" s="18"/>
      <c r="M58" s="18"/>
      <c r="N58" s="31"/>
      <c r="O58" s="21"/>
      <c r="P58" s="34"/>
      <c r="Q58" s="15"/>
      <c r="R58" s="18"/>
      <c r="S58" s="13"/>
      <c r="T58" s="30"/>
      <c r="U58" s="39"/>
      <c r="V58" s="30"/>
      <c r="W58" s="13"/>
      <c r="X58" s="13"/>
      <c r="Y58" s="18"/>
      <c r="Z58" s="18"/>
      <c r="AA58" s="30"/>
      <c r="AB58" s="15"/>
      <c r="AC58" s="15"/>
      <c r="AD58" s="22"/>
      <c r="AE58" s="22"/>
    </row>
    <row r="59" spans="1:31">
      <c r="A59" s="22"/>
      <c r="B59" s="13"/>
      <c r="C59" s="18"/>
      <c r="D59" s="31"/>
      <c r="E59" s="31"/>
      <c r="F59" s="18"/>
      <c r="G59" s="18"/>
      <c r="H59" s="18"/>
      <c r="I59" s="18"/>
      <c r="J59" s="21"/>
      <c r="K59" s="31"/>
      <c r="L59" s="18"/>
      <c r="M59" s="18"/>
      <c r="N59" s="31"/>
      <c r="O59" s="21"/>
      <c r="P59" s="34"/>
      <c r="Q59" s="15"/>
      <c r="R59" s="18"/>
      <c r="S59" s="13"/>
      <c r="T59" s="30"/>
      <c r="U59" s="39"/>
      <c r="V59" s="30"/>
      <c r="W59" s="13"/>
      <c r="X59" s="13"/>
      <c r="Y59" s="18"/>
      <c r="Z59" s="18"/>
      <c r="AA59" s="30"/>
      <c r="AB59" s="15"/>
      <c r="AC59" s="15"/>
      <c r="AD59" s="22"/>
      <c r="AE59" s="22"/>
    </row>
    <row r="60" spans="1:31">
      <c r="A60" s="22"/>
      <c r="B60" s="13"/>
      <c r="C60" s="18"/>
      <c r="D60" s="31"/>
      <c r="E60" s="31"/>
      <c r="F60" s="18"/>
      <c r="G60" s="18"/>
      <c r="H60" s="18"/>
      <c r="I60" s="18"/>
      <c r="J60" s="21"/>
      <c r="K60" s="31"/>
      <c r="L60" s="18"/>
      <c r="M60" s="18"/>
      <c r="N60" s="31"/>
      <c r="O60" s="21"/>
      <c r="P60" s="34"/>
      <c r="Q60" s="15"/>
      <c r="R60" s="18"/>
      <c r="S60" s="13"/>
      <c r="T60" s="30"/>
      <c r="U60" s="39"/>
      <c r="V60" s="30"/>
      <c r="W60" s="13"/>
      <c r="X60" s="13"/>
      <c r="Y60" s="18"/>
      <c r="Z60" s="18"/>
      <c r="AA60" s="30"/>
      <c r="AB60" s="15"/>
      <c r="AC60" s="15"/>
      <c r="AD60" s="22"/>
      <c r="AE60" s="22"/>
    </row>
    <row r="61" spans="1:31">
      <c r="A61" s="22"/>
      <c r="B61" s="17"/>
      <c r="C61" s="18"/>
      <c r="D61" s="31"/>
      <c r="E61" s="31"/>
      <c r="F61" s="18"/>
      <c r="G61" s="18"/>
      <c r="H61" s="18"/>
      <c r="I61" s="18"/>
      <c r="J61" s="21"/>
      <c r="K61" s="31"/>
      <c r="L61" s="18"/>
      <c r="M61" s="18"/>
      <c r="N61" s="31"/>
      <c r="O61" s="21"/>
      <c r="P61" s="34"/>
      <c r="Q61" s="15"/>
      <c r="R61" s="18"/>
      <c r="S61" s="13"/>
      <c r="T61" s="30"/>
      <c r="U61" s="39"/>
      <c r="V61" s="30"/>
      <c r="W61" s="13"/>
      <c r="X61" s="13"/>
      <c r="Y61" s="18"/>
      <c r="Z61" s="18"/>
      <c r="AA61" s="30"/>
      <c r="AB61" s="15"/>
      <c r="AC61" s="15"/>
      <c r="AD61" s="22"/>
      <c r="AE61" s="2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M17" sqref="M17"/>
    </sheetView>
  </sheetViews>
  <sheetFormatPr defaultRowHeight="15"/>
  <cols>
    <col min="2" max="2" width="22.42578125" customWidth="1"/>
    <col min="3" max="3" width="9.140625" style="35"/>
    <col min="4" max="4" width="12" style="35" customWidth="1"/>
    <col min="5" max="8" width="9.140625" style="35"/>
    <col min="9" max="9" width="15.85546875" style="35" customWidth="1"/>
    <col min="10" max="10" width="9.140625" style="35"/>
  </cols>
  <sheetData>
    <row r="1" spans="1:10" ht="31.5">
      <c r="A1" s="41" t="s">
        <v>68</v>
      </c>
      <c r="B1" s="41" t="s">
        <v>1</v>
      </c>
      <c r="C1" s="42" t="s">
        <v>3</v>
      </c>
      <c r="D1" s="42" t="s">
        <v>4</v>
      </c>
      <c r="E1" s="42" t="s">
        <v>10</v>
      </c>
      <c r="F1" s="42" t="s">
        <v>13</v>
      </c>
      <c r="G1" s="42" t="s">
        <v>15</v>
      </c>
      <c r="H1" s="42" t="s">
        <v>19</v>
      </c>
      <c r="I1" s="42" t="s">
        <v>21</v>
      </c>
      <c r="J1" s="42" t="s">
        <v>26</v>
      </c>
    </row>
    <row r="2" spans="1:10">
      <c r="A2" s="13"/>
      <c r="B2" s="13" t="s">
        <v>31</v>
      </c>
      <c r="C2" s="39">
        <v>0</v>
      </c>
      <c r="D2" s="39" t="s">
        <v>33</v>
      </c>
      <c r="E2" s="39" t="s">
        <v>36</v>
      </c>
      <c r="F2" s="39" t="s">
        <v>36</v>
      </c>
      <c r="G2" s="39" t="s">
        <v>36</v>
      </c>
      <c r="H2" s="39" t="s">
        <v>36</v>
      </c>
      <c r="I2" s="39" t="s">
        <v>36</v>
      </c>
      <c r="J2" s="39" t="s">
        <v>36</v>
      </c>
    </row>
    <row r="3" spans="1:10">
      <c r="A3" s="41">
        <v>2006</v>
      </c>
      <c r="B3" s="13" t="s">
        <v>39</v>
      </c>
      <c r="C3" s="39">
        <v>7.1</v>
      </c>
      <c r="D3" s="39">
        <v>76.58</v>
      </c>
      <c r="E3" s="39">
        <v>28.87</v>
      </c>
      <c r="F3" s="39">
        <v>66</v>
      </c>
      <c r="G3" s="39">
        <v>0.14000000000000001</v>
      </c>
      <c r="H3" s="39">
        <v>0.05</v>
      </c>
      <c r="I3" s="39">
        <v>0.02</v>
      </c>
      <c r="J3" s="39" t="s">
        <v>41</v>
      </c>
    </row>
    <row r="4" spans="1:10">
      <c r="A4" s="41">
        <v>2007</v>
      </c>
      <c r="B4" s="13" t="s">
        <v>39</v>
      </c>
      <c r="C4" s="39">
        <v>7.1</v>
      </c>
      <c r="D4" s="39">
        <v>76</v>
      </c>
      <c r="E4" s="39">
        <v>28.84</v>
      </c>
      <c r="F4" s="39">
        <v>51</v>
      </c>
      <c r="G4" s="39">
        <v>0.06</v>
      </c>
      <c r="H4" s="39">
        <v>0.09</v>
      </c>
      <c r="I4" s="39">
        <v>0.03</v>
      </c>
      <c r="J4" s="39" t="s">
        <v>41</v>
      </c>
    </row>
    <row r="5" spans="1:10">
      <c r="A5" s="41">
        <v>2008</v>
      </c>
      <c r="B5" s="13" t="s">
        <v>39</v>
      </c>
      <c r="C5" s="39">
        <v>7</v>
      </c>
      <c r="D5" s="39">
        <v>80.900000000000006</v>
      </c>
      <c r="E5" s="39">
        <v>34.700000000000003</v>
      </c>
      <c r="F5" s="39">
        <v>81.3</v>
      </c>
      <c r="G5" s="39">
        <v>0.35</v>
      </c>
      <c r="H5" s="39">
        <v>0.28000000000000003</v>
      </c>
      <c r="I5" s="39">
        <v>0.34</v>
      </c>
      <c r="J5" s="39" t="s">
        <v>41</v>
      </c>
    </row>
    <row r="6" spans="1:10">
      <c r="A6" s="41">
        <v>2009</v>
      </c>
      <c r="B6" s="13" t="s">
        <v>39</v>
      </c>
      <c r="C6" s="39">
        <v>6.8</v>
      </c>
      <c r="D6" s="39">
        <v>82.8</v>
      </c>
      <c r="E6" s="39">
        <v>30.26</v>
      </c>
      <c r="F6" s="39">
        <v>53</v>
      </c>
      <c r="G6" s="39">
        <v>0.09</v>
      </c>
      <c r="H6" s="39">
        <v>0.03</v>
      </c>
      <c r="I6" s="39">
        <v>0.02</v>
      </c>
      <c r="J6" s="39" t="s">
        <v>41</v>
      </c>
    </row>
    <row r="7" spans="1:10">
      <c r="A7" s="41">
        <v>2010</v>
      </c>
      <c r="B7" s="13" t="s">
        <v>39</v>
      </c>
      <c r="C7" s="39">
        <v>7.5</v>
      </c>
      <c r="D7" s="39">
        <v>75.349999999999994</v>
      </c>
      <c r="E7" s="39">
        <v>25.6</v>
      </c>
      <c r="F7" s="39">
        <v>49</v>
      </c>
      <c r="G7" s="39">
        <v>0.26</v>
      </c>
      <c r="H7" s="39" t="s">
        <v>41</v>
      </c>
      <c r="I7" s="39" t="s">
        <v>41</v>
      </c>
      <c r="J7" s="39" t="s">
        <v>41</v>
      </c>
    </row>
    <row r="8" spans="1:10">
      <c r="A8" s="41">
        <v>2011</v>
      </c>
      <c r="B8" s="13" t="s">
        <v>39</v>
      </c>
      <c r="C8" s="39">
        <v>7.3</v>
      </c>
      <c r="D8" s="39">
        <v>79.260000000000005</v>
      </c>
      <c r="E8" s="39">
        <v>32.5</v>
      </c>
      <c r="F8" s="39">
        <v>49</v>
      </c>
      <c r="G8" s="39">
        <v>0.26</v>
      </c>
      <c r="H8" s="39">
        <v>0.12</v>
      </c>
      <c r="I8" s="39">
        <v>0.06</v>
      </c>
      <c r="J8" s="39">
        <v>0.01</v>
      </c>
    </row>
    <row r="9" spans="1:10">
      <c r="A9" s="41">
        <v>2012</v>
      </c>
      <c r="B9" s="13" t="s">
        <v>39</v>
      </c>
      <c r="C9" s="39">
        <v>7.4</v>
      </c>
      <c r="D9" s="39">
        <v>72.099999999999994</v>
      </c>
      <c r="E9" s="39">
        <v>29</v>
      </c>
      <c r="F9" s="39">
        <v>47</v>
      </c>
      <c r="G9" s="39">
        <v>0.05</v>
      </c>
      <c r="H9" s="39">
        <v>0.14000000000000001</v>
      </c>
      <c r="I9" s="39">
        <v>0.08</v>
      </c>
      <c r="J9" s="39">
        <v>0.01</v>
      </c>
    </row>
    <row r="10" spans="1:10">
      <c r="A10" s="43"/>
      <c r="B10" s="44"/>
      <c r="C10" s="45"/>
      <c r="D10" s="45"/>
      <c r="E10" s="45"/>
      <c r="F10" s="45"/>
      <c r="G10" s="45"/>
      <c r="H10" s="45"/>
      <c r="I10" s="45"/>
      <c r="J10" s="45"/>
    </row>
    <row r="11" spans="1:10">
      <c r="A11" s="43"/>
      <c r="B11" s="44"/>
      <c r="C11" s="45"/>
      <c r="D11" s="45"/>
      <c r="E11" s="45"/>
      <c r="F11" s="45"/>
      <c r="G11" s="45"/>
      <c r="H11" s="45"/>
      <c r="I11" s="45"/>
      <c r="J11" s="45"/>
    </row>
    <row r="12" spans="1:10">
      <c r="A12" s="43"/>
      <c r="B12" s="44"/>
      <c r="C12" s="45"/>
      <c r="D12" s="45"/>
      <c r="E12" s="45"/>
      <c r="F12" s="45"/>
      <c r="G12" s="45"/>
      <c r="H12" s="45"/>
      <c r="I12" s="45"/>
      <c r="J12" s="45"/>
    </row>
    <row r="13" spans="1:10">
      <c r="A13" s="43"/>
      <c r="B13" s="44"/>
      <c r="C13" s="45"/>
      <c r="D13" s="45"/>
      <c r="E13" s="45"/>
      <c r="F13" s="45"/>
      <c r="G13" s="45"/>
      <c r="H13" s="45"/>
      <c r="I13" s="45"/>
      <c r="J13" s="45"/>
    </row>
    <row r="14" spans="1:10">
      <c r="A14" s="43"/>
      <c r="B14" s="44"/>
      <c r="C14" s="45"/>
      <c r="D14" s="45"/>
      <c r="E14" s="45"/>
      <c r="F14" s="45"/>
      <c r="G14" s="45"/>
      <c r="H14" s="45"/>
      <c r="I14" s="45"/>
      <c r="J14" s="45"/>
    </row>
    <row r="17" spans="2:10" ht="31.5">
      <c r="B17" s="24" t="s">
        <v>68</v>
      </c>
      <c r="C17" s="42" t="s">
        <v>3</v>
      </c>
      <c r="D17" s="42" t="s">
        <v>4</v>
      </c>
      <c r="E17" s="42" t="s">
        <v>10</v>
      </c>
      <c r="F17" s="42" t="s">
        <v>13</v>
      </c>
      <c r="G17" s="42" t="s">
        <v>15</v>
      </c>
      <c r="H17" s="42" t="s">
        <v>19</v>
      </c>
      <c r="I17" s="42" t="s">
        <v>21</v>
      </c>
      <c r="J17" s="42" t="s">
        <v>26</v>
      </c>
    </row>
    <row r="18" spans="2:10">
      <c r="C18" s="39">
        <v>0</v>
      </c>
      <c r="D18" s="39" t="s">
        <v>33</v>
      </c>
      <c r="E18" s="39" t="s">
        <v>36</v>
      </c>
      <c r="F18" s="39" t="s">
        <v>36</v>
      </c>
      <c r="G18" s="39" t="s">
        <v>36</v>
      </c>
      <c r="H18" s="39" t="s">
        <v>36</v>
      </c>
      <c r="I18" s="39" t="s">
        <v>36</v>
      </c>
      <c r="J18" s="39" t="s">
        <v>36</v>
      </c>
    </row>
    <row r="19" spans="2:10">
      <c r="B19" t="s">
        <v>68</v>
      </c>
      <c r="C19" s="39" t="s">
        <v>3</v>
      </c>
      <c r="D19" s="39" t="s">
        <v>71</v>
      </c>
      <c r="E19" s="39" t="s">
        <v>72</v>
      </c>
      <c r="F19" s="39" t="s">
        <v>73</v>
      </c>
      <c r="G19" s="39" t="s">
        <v>15</v>
      </c>
      <c r="H19" s="39" t="s">
        <v>69</v>
      </c>
      <c r="I19" s="39" t="s">
        <v>70</v>
      </c>
      <c r="J19" s="39" t="s">
        <v>26</v>
      </c>
    </row>
    <row r="20" spans="2:10">
      <c r="B20">
        <v>2006</v>
      </c>
      <c r="C20" s="39">
        <v>7.1</v>
      </c>
      <c r="D20" s="39">
        <v>76.58</v>
      </c>
      <c r="E20" s="39">
        <v>28.87</v>
      </c>
      <c r="F20" s="39">
        <v>66</v>
      </c>
      <c r="G20" s="39">
        <v>0.14000000000000001</v>
      </c>
      <c r="H20" s="39">
        <v>0.05</v>
      </c>
      <c r="I20" s="39">
        <v>0.02</v>
      </c>
      <c r="J20" s="39" t="s">
        <v>41</v>
      </c>
    </row>
    <row r="21" spans="2:10">
      <c r="B21">
        <v>2007</v>
      </c>
      <c r="C21" s="39">
        <v>7.1</v>
      </c>
      <c r="D21" s="39">
        <v>76</v>
      </c>
      <c r="E21" s="39">
        <v>28.84</v>
      </c>
      <c r="F21" s="39">
        <v>51</v>
      </c>
      <c r="G21" s="39">
        <v>0.06</v>
      </c>
      <c r="H21" s="39">
        <v>0.09</v>
      </c>
      <c r="I21" s="39">
        <v>0.03</v>
      </c>
      <c r="J21" s="39" t="s">
        <v>41</v>
      </c>
    </row>
    <row r="22" spans="2:10">
      <c r="B22">
        <v>2008</v>
      </c>
      <c r="C22" s="39">
        <v>7</v>
      </c>
      <c r="D22" s="39">
        <v>80.900000000000006</v>
      </c>
      <c r="E22" s="39">
        <v>34.700000000000003</v>
      </c>
      <c r="F22" s="39">
        <v>81.3</v>
      </c>
      <c r="G22" s="39">
        <v>0.35</v>
      </c>
      <c r="H22" s="39">
        <v>0.28000000000000003</v>
      </c>
      <c r="I22" s="39">
        <v>0.34</v>
      </c>
      <c r="J22" s="39" t="s">
        <v>41</v>
      </c>
    </row>
    <row r="23" spans="2:10">
      <c r="B23">
        <v>2009</v>
      </c>
      <c r="C23" s="39">
        <v>6.8</v>
      </c>
      <c r="D23" s="39">
        <v>82.8</v>
      </c>
      <c r="E23" s="39">
        <v>30.26</v>
      </c>
      <c r="F23" s="39">
        <v>53</v>
      </c>
      <c r="G23" s="39">
        <v>0.09</v>
      </c>
      <c r="H23" s="39">
        <v>0.03</v>
      </c>
      <c r="I23" s="39">
        <v>0.02</v>
      </c>
      <c r="J23" s="39" t="s">
        <v>41</v>
      </c>
    </row>
    <row r="24" spans="2:10">
      <c r="B24">
        <v>2010</v>
      </c>
      <c r="C24" s="39">
        <v>7.5</v>
      </c>
      <c r="D24" s="39">
        <v>75.349999999999994</v>
      </c>
      <c r="E24" s="39">
        <v>25.6</v>
      </c>
      <c r="F24" s="39">
        <v>49</v>
      </c>
      <c r="G24" s="39">
        <v>0.26</v>
      </c>
      <c r="H24" s="39" t="s">
        <v>41</v>
      </c>
      <c r="I24" s="39" t="s">
        <v>41</v>
      </c>
      <c r="J24" s="39" t="s">
        <v>41</v>
      </c>
    </row>
    <row r="25" spans="2:10">
      <c r="B25">
        <v>2011</v>
      </c>
      <c r="C25" s="39">
        <v>7.3</v>
      </c>
      <c r="D25" s="39">
        <v>79.260000000000005</v>
      </c>
      <c r="E25" s="39">
        <v>32.5</v>
      </c>
      <c r="F25" s="39">
        <v>49</v>
      </c>
      <c r="G25" s="39">
        <v>0.26</v>
      </c>
      <c r="H25" s="39">
        <v>0.12</v>
      </c>
      <c r="I25" s="39">
        <v>0.06</v>
      </c>
      <c r="J25" s="39">
        <v>0.01</v>
      </c>
    </row>
    <row r="26" spans="2:10">
      <c r="B26">
        <v>2012</v>
      </c>
      <c r="C26" s="39">
        <v>7.4</v>
      </c>
      <c r="D26" s="39">
        <v>72.099999999999994</v>
      </c>
      <c r="E26" s="39">
        <v>29</v>
      </c>
      <c r="F26" s="39">
        <v>47</v>
      </c>
      <c r="G26" s="39">
        <v>0.05</v>
      </c>
      <c r="H26" s="39">
        <v>0.14000000000000001</v>
      </c>
      <c r="I26" s="39">
        <v>0.08</v>
      </c>
      <c r="J26" s="39">
        <v>0.01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2006</vt:lpstr>
      <vt:lpstr>WAIMANU RIVER YEARLY AVERAGE</vt:lpstr>
    </vt:vector>
  </TitlesOfParts>
  <Company>waf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nrehman</dc:creator>
  <cp:lastModifiedBy>markg</cp:lastModifiedBy>
  <dcterms:created xsi:type="dcterms:W3CDTF">2013-08-02T02:53:07Z</dcterms:created>
  <dcterms:modified xsi:type="dcterms:W3CDTF">2013-09-23T03:26:37Z</dcterms:modified>
</cp:coreProperties>
</file>